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en_skoroszyt"/>
  <mc:AlternateContent xmlns:mc="http://schemas.openxmlformats.org/markup-compatibility/2006">
    <mc:Choice Requires="x15">
      <x15ac:absPath xmlns:x15ac="http://schemas.microsoft.com/office/spreadsheetml/2010/11/ac" url="P:\ZAMÓWIENIA\PRZETARGI\ZDM\ROB_BUD_2020_WEZEL E20 GRUNWALDZKA_GM_2016-85\07_Sprostowanie 3 do SIWZ i wyjasnien\"/>
    </mc:Choice>
  </mc:AlternateContent>
  <xr:revisionPtr revIDLastSave="0" documentId="13_ncr:1_{782380BA-44B8-4C42-B91D-BF85B0299C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RF_Część terminowa" sheetId="21" r:id="rId1"/>
    <sheet name="HRF_Część rzeczowa" sheetId="20" r:id="rId2"/>
    <sheet name="TER" sheetId="1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0" l="1"/>
  <c r="E10" i="20"/>
  <c r="D37" i="15" l="1"/>
  <c r="E37" i="15" s="1"/>
  <c r="D34" i="15"/>
  <c r="E34" i="15" s="1"/>
  <c r="D29" i="15"/>
  <c r="E29" i="15" s="1"/>
  <c r="D24" i="15"/>
  <c r="E24" i="15" s="1"/>
  <c r="D21" i="15"/>
  <c r="E21" i="15" s="1"/>
  <c r="D17" i="15"/>
  <c r="E17" i="15" s="1"/>
  <c r="E23" i="15"/>
  <c r="E22" i="15"/>
  <c r="E20" i="15"/>
  <c r="E19" i="15"/>
  <c r="E18" i="15"/>
  <c r="E16" i="15"/>
  <c r="E15" i="15"/>
  <c r="E14" i="15"/>
  <c r="E13" i="15"/>
  <c r="E12" i="15"/>
  <c r="D11" i="15"/>
  <c r="E36" i="15"/>
  <c r="E35" i="15"/>
  <c r="E33" i="15"/>
  <c r="E39" i="15"/>
  <c r="E32" i="15"/>
  <c r="E31" i="15"/>
  <c r="E30" i="15"/>
  <c r="D43" i="15" l="1"/>
  <c r="D41" i="15" s="1"/>
  <c r="E41" i="15" l="1"/>
  <c r="D9" i="15"/>
  <c r="E9" i="15" s="1"/>
  <c r="D8" i="15"/>
  <c r="E8" i="20"/>
  <c r="E40" i="15"/>
  <c r="E38" i="15"/>
  <c r="E28" i="15"/>
  <c r="E27" i="15"/>
  <c r="E26" i="15"/>
  <c r="E25" i="15"/>
  <c r="E11" i="15"/>
  <c r="E43" i="15" s="1"/>
  <c r="D42" i="15" l="1"/>
  <c r="D44" i="15" s="1"/>
  <c r="E8" i="15"/>
  <c r="E42" i="15" s="1"/>
  <c r="E44" i="15" s="1"/>
  <c r="E9" i="20"/>
  <c r="E7" i="20" l="1"/>
  <c r="E11" i="20" s="1"/>
</calcChain>
</file>

<file path=xl/sharedStrings.xml><?xml version="1.0" encoding="utf-8"?>
<sst xmlns="http://schemas.openxmlformats.org/spreadsheetml/2006/main" count="140" uniqueCount="120">
  <si>
    <t>Zamawiający:</t>
  </si>
  <si>
    <t>Inwestor zastępczy:</t>
  </si>
  <si>
    <t>Poznańskie Inwestycje Miejskie Sp. z o.o. 
Pl. Wiosny Ludów 2, 61-831 Poznań</t>
  </si>
  <si>
    <t>Nr poz.</t>
  </si>
  <si>
    <t>POZYCJA ROZLICZENIOWA</t>
  </si>
  <si>
    <t>TABELA ELEMENTOW ROZLICZENIOWYCH</t>
  </si>
  <si>
    <t>1</t>
  </si>
  <si>
    <t>2.</t>
  </si>
  <si>
    <t>3</t>
  </si>
  <si>
    <t>ROBOTY BUDOWLANE</t>
  </si>
  <si>
    <t>3.1.1.</t>
  </si>
  <si>
    <t>3.1.2.</t>
  </si>
  <si>
    <t>3.1.3.</t>
  </si>
  <si>
    <t>3.1.4.</t>
  </si>
  <si>
    <t>3.</t>
  </si>
  <si>
    <t>SUMA - roboty budowlane</t>
  </si>
  <si>
    <t>*</t>
  </si>
  <si>
    <t>**</t>
  </si>
  <si>
    <t>5.</t>
  </si>
  <si>
    <t xml:space="preserve">wartość netto </t>
  </si>
  <si>
    <t>wartość brutto</t>
  </si>
  <si>
    <t>SUMA - projekt budowlany i wykonawczy</t>
  </si>
  <si>
    <t>1.</t>
  </si>
  <si>
    <t xml:space="preserve">Roboty budowlane </t>
  </si>
  <si>
    <t>Łączna wartość oferty</t>
  </si>
  <si>
    <t>PU</t>
  </si>
  <si>
    <t>[dni]</t>
  </si>
  <si>
    <t>[data]</t>
  </si>
  <si>
    <t>PU - Podpisanie umowy</t>
  </si>
  <si>
    <t>HRF - Część terminowa</t>
  </si>
  <si>
    <t>NALEŻY WYPEŁNIĆ TYLKO POZYCJE ROBÓT BUDOWLANYCH</t>
  </si>
  <si>
    <t xml:space="preserve">KOSZT DOKUMENATCJI WYLICZA SIĘ AUTOMATYCZNIE </t>
  </si>
  <si>
    <t>Uwaga!</t>
  </si>
  <si>
    <t>Zamawiający określił staly procent kosztu dokumenatcji jako 2% dla projektu budowlanego i 3% dla projektu wykonawczego liczone od wartości wycenionych robót</t>
  </si>
  <si>
    <t xml:space="preserve">„Budowa zintegrowanego węzła transportowego Grunwaldzka w miejscu przejazdu przez linię kolejową E20” </t>
  </si>
  <si>
    <t>Miasto Poznań
Pl. Kolegiacki 17, 61-841 Poznań</t>
  </si>
  <si>
    <t xml:space="preserve">Wykonanie Projektu Budowlanego wraz z uzyskaniem kompletu wykonalnych lub ostatecznych Decyzji budowlanych </t>
  </si>
  <si>
    <t>Wykonanie Projektu Wykonawczego, STWIORB, Przedmiaru Robót</t>
  </si>
  <si>
    <t>3.1.1.1</t>
  </si>
  <si>
    <t>Branża drogowa, w tym:</t>
  </si>
  <si>
    <t>3.1.1.2</t>
  </si>
  <si>
    <t>3.1.1.3</t>
  </si>
  <si>
    <t>3.1.1.4</t>
  </si>
  <si>
    <t>3.1.1.5</t>
  </si>
  <si>
    <t>Branża mostowa, w tym:</t>
  </si>
  <si>
    <t>Drogi asfaltowe KR4</t>
  </si>
  <si>
    <t>Drogi asfaltowe KR2</t>
  </si>
  <si>
    <t xml:space="preserve">Drogi z kostki betonowej </t>
  </si>
  <si>
    <t>Ścieżki rowerowe i ciągi pieszo-rowerowe</t>
  </si>
  <si>
    <t>Pozostałe (roboty ziemne, rozbiórki, pozostałe nawierzchnie, mała architektura w tym wiaty przystankowe ZTM, organizacja ruchu-bez sygnalizacji)</t>
  </si>
  <si>
    <t xml:space="preserve">Wiadukt kolejowy </t>
  </si>
  <si>
    <t>3.1.2.1</t>
  </si>
  <si>
    <t>3.1.3.2</t>
  </si>
  <si>
    <t>Kładka pieszo rowerowa</t>
  </si>
  <si>
    <t>3.1.3.3</t>
  </si>
  <si>
    <t>3.1.3.1.</t>
  </si>
  <si>
    <t>3.1.3.2.</t>
  </si>
  <si>
    <t>Kanalizacja deszczowa</t>
  </si>
  <si>
    <t>Gazociągi</t>
  </si>
  <si>
    <t>Kanalizacja sanitarna</t>
  </si>
  <si>
    <t>Sieć wodociągowa</t>
  </si>
  <si>
    <t>Branża architektoniczo-konstrukcyjna, w tym:</t>
  </si>
  <si>
    <t>Budynek poczekalni</t>
  </si>
  <si>
    <t>3.1.4.1.</t>
  </si>
  <si>
    <t>3.1.4.2.</t>
  </si>
  <si>
    <t>3.1.4.3.</t>
  </si>
  <si>
    <t>3.1.4.4.</t>
  </si>
  <si>
    <t>3.1.5.</t>
  </si>
  <si>
    <t>Branża elektronenergetyczna, w tym:</t>
  </si>
  <si>
    <t>3.2.5.1</t>
  </si>
  <si>
    <t>Oświetlenie</t>
  </si>
  <si>
    <t>Usunięcie kolizji elektroenergetycznych</t>
  </si>
  <si>
    <t>Zasilanie urządzeń elektroenergetycznych</t>
  </si>
  <si>
    <t>3.2.5.2</t>
  </si>
  <si>
    <t>3.2.5.3</t>
  </si>
  <si>
    <t>3.2.5.4</t>
  </si>
  <si>
    <t>3.1.6.</t>
  </si>
  <si>
    <t>3.2.6.1</t>
  </si>
  <si>
    <t>Branża telekomunikacyjna, w tym:</t>
  </si>
  <si>
    <t>3.2.6.2</t>
  </si>
  <si>
    <t>Budowa sieci telekomunikacyjnej WZKiB UM Poznania</t>
  </si>
  <si>
    <t>Przebudowy sieci telekomunikacyjnych - usunięcie kolizji</t>
  </si>
  <si>
    <t>3.1.7.</t>
  </si>
  <si>
    <t>3.2.7.1</t>
  </si>
  <si>
    <t>3.2.7.2</t>
  </si>
  <si>
    <t>3.2.7.3</t>
  </si>
  <si>
    <t>Branża kolejowa, w tym:</t>
  </si>
  <si>
    <t>System sterowania ruchem kolejowym</t>
  </si>
  <si>
    <t>Tory</t>
  </si>
  <si>
    <t>Trakcja</t>
  </si>
  <si>
    <t xml:space="preserve">Miasto Poznań
Pl. Kolegiacki 17, 61-841 Poznań </t>
  </si>
  <si>
    <t>HRF (Część rzeczowo - finansowa) -TABELA ELEMENTOW ROZLICZENIOWYCH = OFERTA</t>
  </si>
  <si>
    <t xml:space="preserve">"Budowa zintegrowanego węzła transportowego Grunwaldzka w miejscu przejazdu przez linię kolejową E20" </t>
  </si>
  <si>
    <t>ETAP I</t>
  </si>
  <si>
    <t>ETAP III</t>
  </si>
  <si>
    <t>ETAP IV</t>
  </si>
  <si>
    <t>31 marca 2023</t>
  </si>
  <si>
    <t>ETAP II</t>
  </si>
  <si>
    <t>ETAP I - Wykonanie Projektu Budowlanego wraz z uzyskaniem kompletu wykonalnych lub ostatecznych Decyzji budowlanych</t>
  </si>
  <si>
    <t>ETAP II - Wykonanie Projektu Wykonawczego, STWIORB, przedmiaru</t>
  </si>
  <si>
    <t xml:space="preserve">ETAP III - Wykonanie robót budowlanych i prac powiązanych </t>
  </si>
  <si>
    <t>ETAP IV - Uzyskanie Pozwolenia na użytkowanie</t>
  </si>
  <si>
    <t>TZ</t>
  </si>
  <si>
    <t>Wypełnia Oferent - termin zgodnie z ofertą, nie dłuższy niż 365 dni kalendarzowych od dnia zawarcia Umowy</t>
  </si>
  <si>
    <t xml:space="preserve"> </t>
  </si>
  <si>
    <t>Istotne terminy</t>
  </si>
  <si>
    <t>do 450 dni kalendarzowych od PU</t>
  </si>
  <si>
    <t>Wypełnia Oferent - termin zakończenia Przedmiotu Umowy</t>
  </si>
  <si>
    <t>Wiata peronowa PKP</t>
  </si>
  <si>
    <t>Sygnalizacja świetlna</t>
  </si>
  <si>
    <t>Ściany oporowe i klatki schodowe z szybami windowymi</t>
  </si>
  <si>
    <t>6.</t>
  </si>
  <si>
    <t>7</t>
  </si>
  <si>
    <t>Uzyskanie pozwolenia na użytkowanie</t>
  </si>
  <si>
    <t>SUMA 4, 5 i 6</t>
  </si>
  <si>
    <t>***</t>
  </si>
  <si>
    <t xml:space="preserve">KOSZT UZYSKANIA POZWOLENIA NA UŻYTKOWANIE WYLICZA SIĘ AUTOMATYCZNIE I STANOWI 10% WYNAGRODZENIA </t>
  </si>
  <si>
    <t>4.</t>
  </si>
  <si>
    <t>Branża sanitarna, w tym:</t>
  </si>
  <si>
    <t xml:space="preserve">do 60 dni kalendarzowych od dnia zakończenia ETAPU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</si>
</sst>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d\ mmmm\ yyyy;@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b/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i/>
      <sz val="10"/>
      <name val="Calibri Light"/>
      <family val="2"/>
      <charset val="238"/>
      <scheme val="major"/>
    </font>
    <font>
      <i/>
      <sz val="1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b/>
      <i/>
      <sz val="10"/>
      <color rgb="FFFF000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color rgb="FFFF000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left" vertical="center" wrapText="1"/>
    </xf>
    <xf numFmtId="44" fontId="7" fillId="0" borderId="0" xfId="3" applyFont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44" fontId="7" fillId="0" borderId="0" xfId="0" applyNumberFormat="1" applyFont="1"/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64" fontId="10" fillId="0" borderId="0" xfId="2" applyFont="1" applyAlignment="1">
      <alignment horizontal="left" vertical="center" wrapText="1"/>
    </xf>
    <xf numFmtId="44" fontId="6" fillId="3" borderId="1" xfId="3" applyFont="1" applyFill="1" applyBorder="1" applyAlignment="1">
      <alignment horizontal="right" vertical="center" wrapText="1"/>
    </xf>
    <xf numFmtId="44" fontId="6" fillId="3" borderId="1" xfId="3" applyNumberFormat="1" applyFont="1" applyFill="1" applyBorder="1" applyAlignment="1">
      <alignment horizontal="right" vertical="center"/>
    </xf>
    <xf numFmtId="44" fontId="7" fillId="0" borderId="0" xfId="3" applyNumberFormat="1" applyFont="1" applyAlignment="1">
      <alignment horizontal="right" vertical="center"/>
    </xf>
    <xf numFmtId="49" fontId="6" fillId="5" borderId="5" xfId="1" applyNumberFormat="1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left" vertical="center" wrapText="1"/>
    </xf>
    <xf numFmtId="44" fontId="6" fillId="5" borderId="5" xfId="3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7" xfId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left"/>
    </xf>
    <xf numFmtId="49" fontId="9" fillId="0" borderId="0" xfId="1" applyNumberFormat="1" applyFont="1" applyFill="1" applyAlignment="1">
      <alignment vertical="center" wrapText="1"/>
    </xf>
    <xf numFmtId="49" fontId="7" fillId="0" borderId="0" xfId="0" applyNumberFormat="1" applyFont="1" applyFill="1"/>
    <xf numFmtId="49" fontId="6" fillId="0" borderId="1" xfId="1" applyNumberFormat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49" fontId="11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justify" vertical="center" wrapText="1"/>
    </xf>
    <xf numFmtId="44" fontId="4" fillId="0" borderId="1" xfId="3" applyFont="1" applyFill="1" applyBorder="1" applyAlignment="1">
      <alignment horizontal="right" vertical="center"/>
    </xf>
    <xf numFmtId="44" fontId="4" fillId="0" borderId="1" xfId="3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justify" vertical="center" wrapText="1"/>
    </xf>
    <xf numFmtId="44" fontId="4" fillId="0" borderId="6" xfId="3" applyFont="1" applyFill="1" applyBorder="1" applyAlignment="1">
      <alignment horizontal="right" vertical="center"/>
    </xf>
    <xf numFmtId="44" fontId="4" fillId="0" borderId="6" xfId="3" applyNumberFormat="1" applyFont="1" applyFill="1" applyBorder="1" applyAlignment="1">
      <alignment horizontal="right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justify" vertical="center" wrapText="1"/>
    </xf>
    <xf numFmtId="44" fontId="6" fillId="4" borderId="5" xfId="3" applyFont="1" applyFill="1" applyBorder="1" applyAlignment="1">
      <alignment horizontal="right" vertical="center"/>
    </xf>
    <xf numFmtId="49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6" fillId="5" borderId="1" xfId="1" applyFont="1" applyFill="1" applyBorder="1" applyAlignment="1">
      <alignment horizontal="left" vertical="center" wrapText="1"/>
    </xf>
    <xf numFmtId="44" fontId="6" fillId="5" borderId="1" xfId="3" applyNumberFormat="1" applyFont="1" applyFill="1" applyBorder="1" applyAlignment="1">
      <alignment horizontal="right" vertical="center" wrapText="1"/>
    </xf>
    <xf numFmtId="49" fontId="6" fillId="6" borderId="1" xfId="1" quotePrefix="1" applyNumberFormat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 wrapText="1"/>
    </xf>
    <xf numFmtId="44" fontId="6" fillId="6" borderId="1" xfId="3" applyNumberFormat="1" applyFont="1" applyFill="1" applyBorder="1" applyAlignment="1">
      <alignment horizontal="right" vertical="center"/>
    </xf>
    <xf numFmtId="49" fontId="6" fillId="6" borderId="6" xfId="1" applyNumberFormat="1" applyFont="1" applyFill="1" applyBorder="1" applyAlignment="1">
      <alignment vertical="center" wrapText="1"/>
    </xf>
    <xf numFmtId="0" fontId="6" fillId="6" borderId="6" xfId="1" applyFont="1" applyFill="1" applyBorder="1" applyAlignment="1">
      <alignment horizontal="left" vertical="center" wrapText="1"/>
    </xf>
    <xf numFmtId="44" fontId="6" fillId="6" borderId="6" xfId="3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justify" vertical="center" wrapText="1"/>
    </xf>
    <xf numFmtId="44" fontId="6" fillId="2" borderId="1" xfId="3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Border="1"/>
    <xf numFmtId="0" fontId="6" fillId="2" borderId="1" xfId="1" applyFont="1" applyFill="1" applyBorder="1" applyAlignment="1">
      <alignment horizontal="left" vertical="center" wrapText="1"/>
    </xf>
    <xf numFmtId="44" fontId="6" fillId="2" borderId="1" xfId="3" applyNumberFormat="1" applyFont="1" applyFill="1" applyBorder="1" applyAlignment="1">
      <alignment horizontal="right" vertical="center" wrapText="1"/>
    </xf>
    <xf numFmtId="49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4" fillId="6" borderId="9" xfId="0" applyFont="1" applyFill="1" applyBorder="1" applyAlignment="1">
      <alignment horizontal="center" vertical="center"/>
    </xf>
    <xf numFmtId="0" fontId="13" fillId="5" borderId="0" xfId="0" applyFont="1" applyFill="1" applyAlignment="1"/>
    <xf numFmtId="0" fontId="13" fillId="6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left" vertical="center" wrapText="1"/>
    </xf>
    <xf numFmtId="44" fontId="6" fillId="6" borderId="9" xfId="3" applyNumberFormat="1" applyFont="1" applyFill="1" applyBorder="1" applyAlignment="1">
      <alignment horizontal="right" vertical="center" wrapText="1"/>
    </xf>
    <xf numFmtId="44" fontId="6" fillId="6" borderId="1" xfId="3" applyNumberFormat="1" applyFont="1" applyFill="1" applyBorder="1" applyAlignment="1">
      <alignment horizontal="right" vertical="center" wrapText="1"/>
    </xf>
    <xf numFmtId="0" fontId="18" fillId="0" borderId="0" xfId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7">
    <cellStyle name="Dziesiętny 2" xfId="2" xr:uid="{00000000-0005-0000-0000-000000000000}"/>
    <cellStyle name="Dziesiętny 2 2" xfId="4" xr:uid="{00000000-0005-0000-0000-000001000000}"/>
    <cellStyle name="Normalny" xfId="0" builtinId="0"/>
    <cellStyle name="Normalny 2" xfId="1" xr:uid="{00000000-0005-0000-0000-000003000000}"/>
    <cellStyle name="Walutowy" xfId="3" builtinId="4"/>
    <cellStyle name="Walutowy 2" xfId="6" xr:uid="{00000000-0005-0000-0000-000005000000}"/>
    <cellStyle name="Walutowy 4" xfId="5" xr:uid="{00000000-0005-0000-0000-000006000000}"/>
  </cellStyles>
  <dxfs count="0"/>
  <tableStyles count="0" defaultTableStyle="TableStyleMedium2" defaultPivotStyle="PivotStyleLight16"/>
  <colors>
    <mruColors>
      <color rgb="FFF1CBB4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7"/>
  <sheetViews>
    <sheetView tabSelected="1" zoomScale="85" zoomScaleNormal="85" workbookViewId="0">
      <selection activeCell="H7" sqref="H7"/>
    </sheetView>
  </sheetViews>
  <sheetFormatPr defaultColWidth="9.140625" defaultRowHeight="12.75" x14ac:dyDescent="0.2"/>
  <cols>
    <col min="1" max="1" width="11.85546875" style="44" customWidth="1"/>
    <col min="2" max="2" width="13.42578125" style="44" customWidth="1"/>
    <col min="3" max="3" width="13.7109375" style="44" customWidth="1"/>
    <col min="4" max="4" width="13.42578125" style="43" customWidth="1"/>
    <col min="5" max="5" width="16.7109375" style="43" customWidth="1"/>
    <col min="6" max="7" width="19" style="43" customWidth="1"/>
    <col min="8" max="8" width="19.28515625" style="43" customWidth="1"/>
    <col min="9" max="9" width="17" style="44" customWidth="1"/>
    <col min="10" max="11" width="9.140625" style="43"/>
    <col min="12" max="12" width="9.140625" style="44"/>
    <col min="13" max="16384" width="9.140625" style="43"/>
  </cols>
  <sheetData>
    <row r="1" spans="1:11" ht="19.5" customHeight="1" x14ac:dyDescent="0.2">
      <c r="A1" s="95" t="s">
        <v>29</v>
      </c>
      <c r="B1" s="96"/>
      <c r="C1" s="96"/>
      <c r="D1" s="96"/>
      <c r="E1" s="96"/>
      <c r="F1" s="96"/>
      <c r="G1" s="96"/>
      <c r="H1" s="96"/>
    </row>
    <row r="2" spans="1:11" ht="45" customHeight="1" x14ac:dyDescent="0.2">
      <c r="A2" s="105" t="s">
        <v>92</v>
      </c>
      <c r="B2" s="106"/>
      <c r="C2" s="106"/>
      <c r="D2" s="106"/>
      <c r="E2" s="106"/>
      <c r="F2" s="106"/>
      <c r="G2" s="106"/>
      <c r="H2" s="106"/>
    </row>
    <row r="3" spans="1:11" ht="25.5" customHeight="1" x14ac:dyDescent="0.2">
      <c r="A3" s="97" t="s">
        <v>0</v>
      </c>
      <c r="B3" s="98"/>
      <c r="C3" s="101" t="s">
        <v>90</v>
      </c>
      <c r="D3" s="102"/>
      <c r="E3" s="102"/>
      <c r="F3" s="102"/>
      <c r="G3" s="102"/>
      <c r="H3" s="102"/>
    </row>
    <row r="4" spans="1:11" ht="26.25" customHeight="1" thickBot="1" x14ac:dyDescent="0.25">
      <c r="A4" s="99" t="s">
        <v>1</v>
      </c>
      <c r="B4" s="100"/>
      <c r="C4" s="103" t="s">
        <v>2</v>
      </c>
      <c r="D4" s="104"/>
      <c r="E4" s="104"/>
      <c r="F4" s="104"/>
      <c r="G4" s="104"/>
      <c r="H4" s="104"/>
    </row>
    <row r="5" spans="1:11" x14ac:dyDescent="0.2">
      <c r="A5" s="91" t="s">
        <v>105</v>
      </c>
      <c r="B5" s="92"/>
      <c r="C5" s="53" t="s">
        <v>25</v>
      </c>
      <c r="D5" s="53" t="s">
        <v>93</v>
      </c>
      <c r="E5" s="53" t="s">
        <v>97</v>
      </c>
      <c r="F5" s="55" t="s">
        <v>94</v>
      </c>
      <c r="G5" s="55" t="s">
        <v>95</v>
      </c>
      <c r="H5" s="55" t="s">
        <v>102</v>
      </c>
      <c r="I5" s="43"/>
      <c r="K5" s="44"/>
    </row>
    <row r="6" spans="1:11" ht="15.75" customHeight="1" thickBot="1" x14ac:dyDescent="0.25">
      <c r="A6" s="93"/>
      <c r="B6" s="94"/>
      <c r="C6" s="45" t="s">
        <v>26</v>
      </c>
      <c r="D6" s="45" t="s">
        <v>26</v>
      </c>
      <c r="E6" s="45" t="s">
        <v>26</v>
      </c>
      <c r="F6" s="45" t="s">
        <v>27</v>
      </c>
      <c r="G6" s="77" t="s">
        <v>26</v>
      </c>
      <c r="H6" s="45" t="s">
        <v>27</v>
      </c>
      <c r="I6" s="43"/>
      <c r="K6" s="44"/>
    </row>
    <row r="7" spans="1:11" s="47" customFormat="1" ht="58.5" customHeight="1" x14ac:dyDescent="0.25">
      <c r="A7" s="89"/>
      <c r="B7" s="90"/>
      <c r="C7" s="76">
        <v>0</v>
      </c>
      <c r="D7" s="46"/>
      <c r="E7" s="82" t="s">
        <v>106</v>
      </c>
      <c r="F7" s="76" t="s">
        <v>96</v>
      </c>
      <c r="G7" s="83" t="s">
        <v>119</v>
      </c>
      <c r="H7" s="78"/>
    </row>
    <row r="8" spans="1:11" x14ac:dyDescent="0.2">
      <c r="E8" s="48"/>
      <c r="F8" s="49"/>
      <c r="G8" s="49"/>
    </row>
    <row r="9" spans="1:11" x14ac:dyDescent="0.2">
      <c r="E9" s="48"/>
      <c r="F9" s="49"/>
      <c r="G9" s="49"/>
    </row>
    <row r="10" spans="1:11" x14ac:dyDescent="0.2">
      <c r="A10" s="50" t="s">
        <v>28</v>
      </c>
      <c r="B10" s="50"/>
      <c r="E10" s="48"/>
      <c r="F10" s="49"/>
      <c r="G10" s="49"/>
    </row>
    <row r="11" spans="1:11" x14ac:dyDescent="0.2">
      <c r="A11" s="50" t="s">
        <v>98</v>
      </c>
      <c r="B11" s="50"/>
      <c r="E11" s="48"/>
      <c r="F11" s="49"/>
      <c r="G11" s="49"/>
    </row>
    <row r="12" spans="1:11" x14ac:dyDescent="0.2">
      <c r="A12" s="50" t="s">
        <v>99</v>
      </c>
      <c r="B12" s="50"/>
      <c r="F12" s="49"/>
      <c r="G12" s="49"/>
    </row>
    <row r="13" spans="1:11" x14ac:dyDescent="0.2">
      <c r="A13" s="50" t="s">
        <v>100</v>
      </c>
      <c r="B13" s="50"/>
      <c r="F13" s="49"/>
      <c r="G13" s="49"/>
    </row>
    <row r="14" spans="1:11" x14ac:dyDescent="0.2">
      <c r="A14" s="50" t="s">
        <v>101</v>
      </c>
      <c r="B14" s="50"/>
      <c r="F14" s="49"/>
      <c r="G14" s="49"/>
    </row>
    <row r="15" spans="1:11" x14ac:dyDescent="0.2">
      <c r="A15" s="79"/>
      <c r="B15" s="50" t="s">
        <v>103</v>
      </c>
      <c r="F15" s="49"/>
      <c r="G15" s="49"/>
    </row>
    <row r="16" spans="1:11" x14ac:dyDescent="0.2">
      <c r="A16" s="80"/>
      <c r="B16" s="50" t="s">
        <v>107</v>
      </c>
      <c r="F16" s="49"/>
      <c r="G16" s="49"/>
    </row>
    <row r="17" spans="1:7" x14ac:dyDescent="0.2">
      <c r="A17" s="50"/>
      <c r="B17" s="50"/>
      <c r="F17" s="49"/>
      <c r="G17" s="49"/>
    </row>
    <row r="18" spans="1:7" x14ac:dyDescent="0.2">
      <c r="A18" s="50"/>
      <c r="B18" s="50"/>
      <c r="F18" s="49"/>
      <c r="G18" s="49"/>
    </row>
    <row r="19" spans="1:7" x14ac:dyDescent="0.2">
      <c r="A19" s="50"/>
      <c r="B19" s="50"/>
    </row>
    <row r="20" spans="1:7" x14ac:dyDescent="0.2">
      <c r="A20" s="51"/>
      <c r="B20" s="50"/>
    </row>
    <row r="21" spans="1:7" x14ac:dyDescent="0.2">
      <c r="A21" s="56"/>
      <c r="B21" s="50"/>
    </row>
    <row r="23" spans="1:7" x14ac:dyDescent="0.2">
      <c r="A23" s="81"/>
      <c r="B23" s="52"/>
    </row>
    <row r="24" spans="1:7" x14ac:dyDescent="0.2">
      <c r="A24" s="54"/>
      <c r="B24" s="52"/>
    </row>
    <row r="25" spans="1:7" x14ac:dyDescent="0.2">
      <c r="A25" s="54"/>
      <c r="B25" s="52"/>
    </row>
    <row r="26" spans="1:7" x14ac:dyDescent="0.2">
      <c r="A26" s="52" t="s">
        <v>104</v>
      </c>
      <c r="B26" s="52"/>
    </row>
    <row r="27" spans="1:7" x14ac:dyDescent="0.2">
      <c r="A27" s="52"/>
      <c r="B27" s="52"/>
    </row>
  </sheetData>
  <mergeCells count="8">
    <mergeCell ref="A7:B7"/>
    <mergeCell ref="A5:B6"/>
    <mergeCell ref="A1:H1"/>
    <mergeCell ref="A3:B3"/>
    <mergeCell ref="A4:B4"/>
    <mergeCell ref="C3:H3"/>
    <mergeCell ref="C4:H4"/>
    <mergeCell ref="A2:H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19"/>
  <sheetViews>
    <sheetView showGridLines="0" zoomScale="160" zoomScaleNormal="160" workbookViewId="0">
      <selection activeCell="C12" sqref="C12"/>
    </sheetView>
  </sheetViews>
  <sheetFormatPr defaultColWidth="8.85546875" defaultRowHeight="12.75" x14ac:dyDescent="0.2"/>
  <cols>
    <col min="1" max="1" width="3" style="1" customWidth="1"/>
    <col min="2" max="2" width="13.140625" style="2" customWidth="1"/>
    <col min="3" max="3" width="61.7109375" style="3" customWidth="1"/>
    <col min="4" max="4" width="16.85546875" style="4" customWidth="1"/>
    <col min="5" max="5" width="18.7109375" style="15" customWidth="1"/>
    <col min="6" max="6" width="12.7109375" style="1" bestFit="1" customWidth="1"/>
    <col min="7" max="16384" width="8.85546875" style="1"/>
  </cols>
  <sheetData>
    <row r="1" spans="1:6" ht="18" customHeight="1" x14ac:dyDescent="0.2"/>
    <row r="2" spans="1:6" ht="27.75" customHeight="1" x14ac:dyDescent="0.2">
      <c r="A2" s="20"/>
      <c r="B2" s="107" t="s">
        <v>91</v>
      </c>
      <c r="C2" s="108"/>
      <c r="D2" s="108"/>
      <c r="E2" s="109"/>
    </row>
    <row r="3" spans="1:6" ht="42" customHeight="1" x14ac:dyDescent="0.2">
      <c r="A3" s="20"/>
      <c r="B3" s="110" t="s">
        <v>34</v>
      </c>
      <c r="C3" s="106"/>
      <c r="D3" s="106"/>
      <c r="E3" s="111"/>
    </row>
    <row r="4" spans="1:6" ht="25.5" customHeight="1" x14ac:dyDescent="0.2">
      <c r="A4" s="20"/>
      <c r="B4" s="5" t="s">
        <v>0</v>
      </c>
      <c r="C4" s="101" t="s">
        <v>90</v>
      </c>
      <c r="D4" s="102"/>
      <c r="E4" s="112"/>
    </row>
    <row r="5" spans="1:6" ht="25.5" customHeight="1" x14ac:dyDescent="0.2">
      <c r="A5" s="20"/>
      <c r="B5" s="5" t="s">
        <v>1</v>
      </c>
      <c r="C5" s="101" t="s">
        <v>2</v>
      </c>
      <c r="D5" s="102"/>
      <c r="E5" s="112"/>
    </row>
    <row r="6" spans="1:6" x14ac:dyDescent="0.2">
      <c r="A6" s="20"/>
      <c r="B6" s="6" t="s">
        <v>3</v>
      </c>
      <c r="C6" s="7" t="s">
        <v>4</v>
      </c>
      <c r="D6" s="13" t="s">
        <v>19</v>
      </c>
      <c r="E6" s="14" t="s">
        <v>20</v>
      </c>
      <c r="F6" s="8"/>
    </row>
    <row r="7" spans="1:6" ht="29.25" customHeight="1" x14ac:dyDescent="0.2">
      <c r="A7" s="21"/>
      <c r="B7" s="34" t="s">
        <v>22</v>
      </c>
      <c r="C7" s="31" t="s">
        <v>36</v>
      </c>
      <c r="D7" s="32"/>
      <c r="E7" s="33">
        <f>D7*1.23</f>
        <v>0</v>
      </c>
    </row>
    <row r="8" spans="1:6" ht="12" customHeight="1" x14ac:dyDescent="0.2">
      <c r="A8" s="21"/>
      <c r="B8" s="35" t="s">
        <v>7</v>
      </c>
      <c r="C8" s="31" t="s">
        <v>37</v>
      </c>
      <c r="D8" s="37"/>
      <c r="E8" s="33">
        <f>D8*1.23</f>
        <v>0</v>
      </c>
    </row>
    <row r="9" spans="1:6" ht="12" customHeight="1" x14ac:dyDescent="0.2">
      <c r="A9" s="21"/>
      <c r="B9" s="35" t="s">
        <v>14</v>
      </c>
      <c r="C9" s="36" t="s">
        <v>23</v>
      </c>
      <c r="D9" s="37"/>
      <c r="E9" s="38">
        <f>D9*1.23</f>
        <v>0</v>
      </c>
      <c r="F9" s="9"/>
    </row>
    <row r="10" spans="1:6" ht="12" customHeight="1" thickBot="1" x14ac:dyDescent="0.25">
      <c r="A10" s="88"/>
      <c r="B10" s="35" t="s">
        <v>117</v>
      </c>
      <c r="C10" s="36" t="s">
        <v>113</v>
      </c>
      <c r="D10" s="37"/>
      <c r="E10" s="38">
        <f>D10*1.23</f>
        <v>0</v>
      </c>
      <c r="F10" s="9"/>
    </row>
    <row r="11" spans="1:6" s="3" customFormat="1" x14ac:dyDescent="0.2">
      <c r="A11" s="19"/>
      <c r="B11" s="39"/>
      <c r="C11" s="40" t="s">
        <v>24</v>
      </c>
      <c r="D11" s="41">
        <f>SUM(D7:D10)</f>
        <v>0</v>
      </c>
      <c r="E11" s="41">
        <f>SUM(E7:E10)</f>
        <v>0</v>
      </c>
      <c r="F11" s="1"/>
    </row>
    <row r="12" spans="1:6" s="3" customFormat="1" x14ac:dyDescent="0.2">
      <c r="A12" s="19"/>
      <c r="B12" s="26"/>
      <c r="D12" s="4"/>
      <c r="E12" s="15"/>
      <c r="F12" s="1"/>
    </row>
    <row r="13" spans="1:6" s="3" customFormat="1" x14ac:dyDescent="0.2">
      <c r="A13" s="19"/>
      <c r="B13" s="26"/>
      <c r="D13" s="4"/>
      <c r="E13" s="15"/>
      <c r="F13" s="1"/>
    </row>
    <row r="14" spans="1:6" s="3" customFormat="1" x14ac:dyDescent="0.2">
      <c r="A14" s="19"/>
      <c r="B14" s="26"/>
      <c r="D14" s="4"/>
      <c r="E14" s="15"/>
      <c r="F14" s="1"/>
    </row>
    <row r="15" spans="1:6" s="3" customFormat="1" x14ac:dyDescent="0.2">
      <c r="A15" s="19"/>
      <c r="B15" s="26"/>
      <c r="D15" s="4"/>
      <c r="E15" s="15"/>
      <c r="F15" s="1"/>
    </row>
    <row r="16" spans="1:6" ht="15.75" x14ac:dyDescent="0.25">
      <c r="B16" s="42"/>
    </row>
    <row r="17" spans="1:6" s="3" customFormat="1" x14ac:dyDescent="0.2">
      <c r="A17" s="19"/>
      <c r="B17" s="26"/>
      <c r="D17" s="4"/>
      <c r="E17" s="15"/>
      <c r="F17" s="1"/>
    </row>
    <row r="18" spans="1:6" s="3" customFormat="1" x14ac:dyDescent="0.2">
      <c r="A18" s="19"/>
      <c r="B18" s="26"/>
      <c r="D18" s="4"/>
      <c r="E18" s="15"/>
      <c r="F18" s="1"/>
    </row>
    <row r="19" spans="1:6" s="3" customFormat="1" ht="12.75" customHeight="1" x14ac:dyDescent="0.2">
      <c r="A19" s="19"/>
      <c r="B19" s="26"/>
      <c r="D19" s="4"/>
      <c r="E19" s="15"/>
      <c r="F19" s="1"/>
    </row>
  </sheetData>
  <mergeCells count="4">
    <mergeCell ref="B2:E2"/>
    <mergeCell ref="B3:E3"/>
    <mergeCell ref="C4:E4"/>
    <mergeCell ref="C5:E5"/>
  </mergeCell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0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34" sqref="A34:XFD34"/>
    </sheetView>
  </sheetViews>
  <sheetFormatPr defaultColWidth="8.85546875" defaultRowHeight="12.75" x14ac:dyDescent="0.2"/>
  <cols>
    <col min="1" max="1" width="3" style="1" customWidth="1"/>
    <col min="2" max="2" width="11.42578125" style="2" customWidth="1"/>
    <col min="3" max="3" width="79.7109375" style="3" customWidth="1"/>
    <col min="4" max="4" width="16.85546875" style="4" customWidth="1"/>
    <col min="5" max="5" width="18.7109375" style="15" customWidth="1"/>
    <col min="6" max="6" width="12.7109375" style="1" bestFit="1" customWidth="1"/>
    <col min="7" max="16384" width="8.85546875" style="1"/>
  </cols>
  <sheetData>
    <row r="2" spans="1:6" x14ac:dyDescent="0.2">
      <c r="A2" s="20"/>
      <c r="B2" s="113" t="s">
        <v>5</v>
      </c>
      <c r="C2" s="114"/>
      <c r="D2" s="114"/>
      <c r="E2" s="115"/>
    </row>
    <row r="3" spans="1:6" ht="45.75" customHeight="1" x14ac:dyDescent="0.2">
      <c r="A3" s="20"/>
      <c r="B3" s="110" t="s">
        <v>34</v>
      </c>
      <c r="C3" s="106"/>
      <c r="D3" s="106"/>
      <c r="E3" s="111"/>
    </row>
    <row r="4" spans="1:6" ht="38.25" customHeight="1" x14ac:dyDescent="0.2">
      <c r="A4" s="20"/>
      <c r="B4" s="5" t="s">
        <v>0</v>
      </c>
      <c r="C4" s="101" t="s">
        <v>35</v>
      </c>
      <c r="D4" s="102"/>
      <c r="E4" s="112"/>
    </row>
    <row r="5" spans="1:6" ht="25.5" customHeight="1" x14ac:dyDescent="0.2">
      <c r="A5" s="20"/>
      <c r="B5" s="5" t="s">
        <v>1</v>
      </c>
      <c r="C5" s="101" t="s">
        <v>2</v>
      </c>
      <c r="D5" s="102"/>
      <c r="E5" s="112"/>
    </row>
    <row r="6" spans="1:6" x14ac:dyDescent="0.2">
      <c r="A6" s="20"/>
      <c r="B6" s="6" t="s">
        <v>3</v>
      </c>
      <c r="C6" s="7" t="s">
        <v>4</v>
      </c>
      <c r="D6" s="13" t="s">
        <v>19</v>
      </c>
      <c r="E6" s="14" t="s">
        <v>20</v>
      </c>
      <c r="F6" s="8"/>
    </row>
    <row r="7" spans="1:6" x14ac:dyDescent="0.2">
      <c r="A7" s="20"/>
      <c r="B7" s="6"/>
      <c r="C7" s="7"/>
      <c r="D7" s="13"/>
      <c r="E7" s="14"/>
      <c r="F7" s="8"/>
    </row>
    <row r="8" spans="1:6" s="69" customFormat="1" ht="26.25" customHeight="1" x14ac:dyDescent="0.2">
      <c r="A8" s="65"/>
      <c r="B8" s="66" t="s">
        <v>6</v>
      </c>
      <c r="C8" s="67" t="s">
        <v>36</v>
      </c>
      <c r="D8" s="68">
        <f>2%*D43</f>
        <v>0</v>
      </c>
      <c r="E8" s="68">
        <f>D8*1.23</f>
        <v>0</v>
      </c>
    </row>
    <row r="9" spans="1:6" s="69" customFormat="1" ht="16.5" customHeight="1" x14ac:dyDescent="0.2">
      <c r="A9" s="65"/>
      <c r="B9" s="66" t="s">
        <v>7</v>
      </c>
      <c r="C9" s="67" t="s">
        <v>37</v>
      </c>
      <c r="D9" s="68">
        <f>3%*D43</f>
        <v>0</v>
      </c>
      <c r="E9" s="68">
        <f>D9*1.23</f>
        <v>0</v>
      </c>
    </row>
    <row r="10" spans="1:6" ht="12.95" customHeight="1" x14ac:dyDescent="0.2">
      <c r="A10" s="21"/>
      <c r="B10" s="59" t="s">
        <v>8</v>
      </c>
      <c r="C10" s="60" t="s">
        <v>9</v>
      </c>
      <c r="D10" s="61"/>
      <c r="E10" s="61"/>
    </row>
    <row r="11" spans="1:6" ht="12.95" customHeight="1" x14ac:dyDescent="0.2">
      <c r="A11" s="20"/>
      <c r="B11" s="57" t="s">
        <v>10</v>
      </c>
      <c r="C11" s="57" t="s">
        <v>39</v>
      </c>
      <c r="D11" s="58">
        <f>SUM(D12:D16)</f>
        <v>0</v>
      </c>
      <c r="E11" s="58">
        <f>D11*1.23</f>
        <v>0</v>
      </c>
    </row>
    <row r="12" spans="1:6" s="69" customFormat="1" ht="12.95" customHeight="1" x14ac:dyDescent="0.2">
      <c r="A12" s="70"/>
      <c r="B12" s="71" t="s">
        <v>38</v>
      </c>
      <c r="C12" s="71" t="s">
        <v>45</v>
      </c>
      <c r="D12" s="68"/>
      <c r="E12" s="72">
        <f>D12*1.23</f>
        <v>0</v>
      </c>
    </row>
    <row r="13" spans="1:6" s="69" customFormat="1" ht="12.95" customHeight="1" x14ac:dyDescent="0.2">
      <c r="A13" s="70"/>
      <c r="B13" s="71" t="s">
        <v>40</v>
      </c>
      <c r="C13" s="71" t="s">
        <v>46</v>
      </c>
      <c r="D13" s="68"/>
      <c r="E13" s="72">
        <f t="shared" ref="E13:E16" si="0">D13*1.23</f>
        <v>0</v>
      </c>
    </row>
    <row r="14" spans="1:6" s="69" customFormat="1" ht="12.95" customHeight="1" x14ac:dyDescent="0.2">
      <c r="A14" s="70"/>
      <c r="B14" s="71" t="s">
        <v>41</v>
      </c>
      <c r="C14" s="71" t="s">
        <v>47</v>
      </c>
      <c r="D14" s="68"/>
      <c r="E14" s="72">
        <f t="shared" si="0"/>
        <v>0</v>
      </c>
    </row>
    <row r="15" spans="1:6" s="69" customFormat="1" ht="12.95" customHeight="1" x14ac:dyDescent="0.2">
      <c r="A15" s="70"/>
      <c r="B15" s="71" t="s">
        <v>42</v>
      </c>
      <c r="C15" s="71" t="s">
        <v>48</v>
      </c>
      <c r="D15" s="68"/>
      <c r="E15" s="72">
        <f t="shared" si="0"/>
        <v>0</v>
      </c>
    </row>
    <row r="16" spans="1:6" s="69" customFormat="1" ht="24" customHeight="1" x14ac:dyDescent="0.2">
      <c r="A16" s="70"/>
      <c r="B16" s="71" t="s">
        <v>43</v>
      </c>
      <c r="C16" s="71" t="s">
        <v>49</v>
      </c>
      <c r="D16" s="68"/>
      <c r="E16" s="72">
        <f t="shared" si="0"/>
        <v>0</v>
      </c>
    </row>
    <row r="17" spans="1:5" ht="14.25" customHeight="1" x14ac:dyDescent="0.2">
      <c r="A17" s="20"/>
      <c r="B17" s="57" t="s">
        <v>11</v>
      </c>
      <c r="C17" s="57" t="s">
        <v>44</v>
      </c>
      <c r="D17" s="58">
        <f>SUM(D18:D20)</f>
        <v>0</v>
      </c>
      <c r="E17" s="58">
        <f>D17*1.23</f>
        <v>0</v>
      </c>
    </row>
    <row r="18" spans="1:5" s="69" customFormat="1" x14ac:dyDescent="0.2">
      <c r="A18" s="70"/>
      <c r="B18" s="73" t="s">
        <v>51</v>
      </c>
      <c r="C18" s="71" t="s">
        <v>50</v>
      </c>
      <c r="D18" s="72"/>
      <c r="E18" s="72">
        <f>D18*1.23</f>
        <v>0</v>
      </c>
    </row>
    <row r="19" spans="1:5" s="69" customFormat="1" x14ac:dyDescent="0.2">
      <c r="A19" s="70"/>
      <c r="B19" s="73" t="s">
        <v>52</v>
      </c>
      <c r="C19" s="71" t="s">
        <v>53</v>
      </c>
      <c r="D19" s="72"/>
      <c r="E19" s="72">
        <f t="shared" ref="E19:E20" si="1">D19*1.23</f>
        <v>0</v>
      </c>
    </row>
    <row r="20" spans="1:5" s="69" customFormat="1" x14ac:dyDescent="0.2">
      <c r="A20" s="70"/>
      <c r="B20" s="73" t="s">
        <v>54</v>
      </c>
      <c r="C20" s="71" t="s">
        <v>110</v>
      </c>
      <c r="D20" s="72"/>
      <c r="E20" s="72">
        <f t="shared" si="1"/>
        <v>0</v>
      </c>
    </row>
    <row r="21" spans="1:5" x14ac:dyDescent="0.2">
      <c r="A21" s="20"/>
      <c r="B21" s="57" t="s">
        <v>12</v>
      </c>
      <c r="C21" s="57" t="s">
        <v>61</v>
      </c>
      <c r="D21" s="58">
        <f>SUM(D22:D23)</f>
        <v>0</v>
      </c>
      <c r="E21" s="58">
        <f>D21*1.23</f>
        <v>0</v>
      </c>
    </row>
    <row r="22" spans="1:5" s="69" customFormat="1" x14ac:dyDescent="0.2">
      <c r="A22" s="70"/>
      <c r="B22" s="73" t="s">
        <v>55</v>
      </c>
      <c r="C22" s="71" t="s">
        <v>108</v>
      </c>
      <c r="D22" s="72"/>
      <c r="E22" s="72">
        <f>D22*1.23</f>
        <v>0</v>
      </c>
    </row>
    <row r="23" spans="1:5" s="69" customFormat="1" x14ac:dyDescent="0.2">
      <c r="A23" s="70"/>
      <c r="B23" s="73" t="s">
        <v>56</v>
      </c>
      <c r="C23" s="71" t="s">
        <v>62</v>
      </c>
      <c r="D23" s="72"/>
      <c r="E23" s="72">
        <f t="shared" ref="E23" si="2">D23*1.23</f>
        <v>0</v>
      </c>
    </row>
    <row r="24" spans="1:5" x14ac:dyDescent="0.2">
      <c r="A24" s="20"/>
      <c r="B24" s="57" t="s">
        <v>13</v>
      </c>
      <c r="C24" s="57" t="s">
        <v>118</v>
      </c>
      <c r="D24" s="58">
        <f>SUM(D25:D28)</f>
        <v>0</v>
      </c>
      <c r="E24" s="58">
        <f>D24*1.23</f>
        <v>0</v>
      </c>
    </row>
    <row r="25" spans="1:5" s="69" customFormat="1" x14ac:dyDescent="0.2">
      <c r="A25" s="70"/>
      <c r="B25" s="73" t="s">
        <v>63</v>
      </c>
      <c r="C25" s="71" t="s">
        <v>57</v>
      </c>
      <c r="D25" s="72"/>
      <c r="E25" s="72">
        <f t="shared" ref="E25:E41" si="3">D25*1.23</f>
        <v>0</v>
      </c>
    </row>
    <row r="26" spans="1:5" s="69" customFormat="1" x14ac:dyDescent="0.2">
      <c r="A26" s="70"/>
      <c r="B26" s="73" t="s">
        <v>64</v>
      </c>
      <c r="C26" s="71" t="s">
        <v>58</v>
      </c>
      <c r="D26" s="72"/>
      <c r="E26" s="72">
        <f t="shared" si="3"/>
        <v>0</v>
      </c>
    </row>
    <row r="27" spans="1:5" s="69" customFormat="1" x14ac:dyDescent="0.2">
      <c r="A27" s="70"/>
      <c r="B27" s="73" t="s">
        <v>65</v>
      </c>
      <c r="C27" s="74" t="s">
        <v>59</v>
      </c>
      <c r="D27" s="72"/>
      <c r="E27" s="72">
        <f t="shared" si="3"/>
        <v>0</v>
      </c>
    </row>
    <row r="28" spans="1:5" s="69" customFormat="1" x14ac:dyDescent="0.2">
      <c r="A28" s="70"/>
      <c r="B28" s="73" t="s">
        <v>66</v>
      </c>
      <c r="C28" s="71" t="s">
        <v>60</v>
      </c>
      <c r="D28" s="72"/>
      <c r="E28" s="72">
        <f t="shared" si="3"/>
        <v>0</v>
      </c>
    </row>
    <row r="29" spans="1:5" x14ac:dyDescent="0.2">
      <c r="A29" s="20"/>
      <c r="B29" s="57" t="s">
        <v>67</v>
      </c>
      <c r="C29" s="57" t="s">
        <v>68</v>
      </c>
      <c r="D29" s="58">
        <f>SUM(D30:D33)</f>
        <v>0</v>
      </c>
      <c r="E29" s="58">
        <f>D29*1.23</f>
        <v>0</v>
      </c>
    </row>
    <row r="30" spans="1:5" s="69" customFormat="1" x14ac:dyDescent="0.2">
      <c r="A30" s="70"/>
      <c r="B30" s="71" t="s">
        <v>69</v>
      </c>
      <c r="C30" s="71" t="s">
        <v>70</v>
      </c>
      <c r="D30" s="72"/>
      <c r="E30" s="72">
        <f t="shared" ref="E30:E32" si="4">D30*1.23</f>
        <v>0</v>
      </c>
    </row>
    <row r="31" spans="1:5" s="69" customFormat="1" x14ac:dyDescent="0.2">
      <c r="A31" s="70"/>
      <c r="B31" s="71" t="s">
        <v>73</v>
      </c>
      <c r="C31" s="71" t="s">
        <v>71</v>
      </c>
      <c r="D31" s="72"/>
      <c r="E31" s="72">
        <f t="shared" si="4"/>
        <v>0</v>
      </c>
    </row>
    <row r="32" spans="1:5" s="69" customFormat="1" x14ac:dyDescent="0.2">
      <c r="A32" s="70"/>
      <c r="B32" s="71" t="s">
        <v>74</v>
      </c>
      <c r="C32" s="75" t="s">
        <v>72</v>
      </c>
      <c r="D32" s="72"/>
      <c r="E32" s="72">
        <f t="shared" si="4"/>
        <v>0</v>
      </c>
    </row>
    <row r="33" spans="1:5" s="69" customFormat="1" x14ac:dyDescent="0.2">
      <c r="A33" s="70"/>
      <c r="B33" s="71" t="s">
        <v>75</v>
      </c>
      <c r="C33" s="75" t="s">
        <v>109</v>
      </c>
      <c r="D33" s="72"/>
      <c r="E33" s="72">
        <f t="shared" ref="E33" si="5">D33*1.23</f>
        <v>0</v>
      </c>
    </row>
    <row r="34" spans="1:5" x14ac:dyDescent="0.2">
      <c r="A34" s="20"/>
      <c r="B34" s="57" t="s">
        <v>76</v>
      </c>
      <c r="C34" s="57" t="s">
        <v>78</v>
      </c>
      <c r="D34" s="58">
        <f>SUM(D35:D36)</f>
        <v>0</v>
      </c>
      <c r="E34" s="58">
        <f>D34*1.23</f>
        <v>0</v>
      </c>
    </row>
    <row r="35" spans="1:5" s="69" customFormat="1" x14ac:dyDescent="0.2">
      <c r="A35" s="70"/>
      <c r="B35" s="71" t="s">
        <v>77</v>
      </c>
      <c r="C35" s="75" t="s">
        <v>80</v>
      </c>
      <c r="D35" s="72"/>
      <c r="E35" s="72">
        <f t="shared" ref="E35:E36" si="6">D35*1.23</f>
        <v>0</v>
      </c>
    </row>
    <row r="36" spans="1:5" s="69" customFormat="1" x14ac:dyDescent="0.2">
      <c r="A36" s="70"/>
      <c r="B36" s="71" t="s">
        <v>79</v>
      </c>
      <c r="C36" s="75" t="s">
        <v>81</v>
      </c>
      <c r="D36" s="72"/>
      <c r="E36" s="72">
        <f t="shared" si="6"/>
        <v>0</v>
      </c>
    </row>
    <row r="37" spans="1:5" x14ac:dyDescent="0.2">
      <c r="A37" s="20"/>
      <c r="B37" s="57" t="s">
        <v>82</v>
      </c>
      <c r="C37" s="57" t="s">
        <v>86</v>
      </c>
      <c r="D37" s="58">
        <f>SUM(D38:D40)</f>
        <v>0</v>
      </c>
      <c r="E37" s="58">
        <f>D37*1.23</f>
        <v>0</v>
      </c>
    </row>
    <row r="38" spans="1:5" s="69" customFormat="1" ht="12.75" customHeight="1" x14ac:dyDescent="0.2">
      <c r="A38" s="70"/>
      <c r="B38" s="71" t="s">
        <v>83</v>
      </c>
      <c r="C38" s="71" t="s">
        <v>87</v>
      </c>
      <c r="D38" s="72"/>
      <c r="E38" s="72">
        <f t="shared" si="3"/>
        <v>0</v>
      </c>
    </row>
    <row r="39" spans="1:5" s="69" customFormat="1" ht="12.75" customHeight="1" x14ac:dyDescent="0.2">
      <c r="A39" s="70"/>
      <c r="B39" s="71" t="s">
        <v>84</v>
      </c>
      <c r="C39" s="71" t="s">
        <v>88</v>
      </c>
      <c r="D39" s="72"/>
      <c r="E39" s="72">
        <f>D39*1.23</f>
        <v>0</v>
      </c>
    </row>
    <row r="40" spans="1:5" s="69" customFormat="1" ht="12.75" customHeight="1" x14ac:dyDescent="0.2">
      <c r="A40" s="70"/>
      <c r="B40" s="71" t="s">
        <v>85</v>
      </c>
      <c r="C40" s="71" t="s">
        <v>89</v>
      </c>
      <c r="D40" s="72"/>
      <c r="E40" s="72">
        <f t="shared" si="3"/>
        <v>0</v>
      </c>
    </row>
    <row r="41" spans="1:5" s="69" customFormat="1" ht="12.75" customHeight="1" thickBot="1" x14ac:dyDescent="0.25">
      <c r="A41" s="70"/>
      <c r="B41" s="84">
        <v>4</v>
      </c>
      <c r="C41" s="84" t="s">
        <v>113</v>
      </c>
      <c r="D41" s="85">
        <f>D43*10%</f>
        <v>0</v>
      </c>
      <c r="E41" s="86">
        <f t="shared" si="3"/>
        <v>0</v>
      </c>
    </row>
    <row r="42" spans="1:5" x14ac:dyDescent="0.2">
      <c r="A42" s="20"/>
      <c r="B42" s="16" t="s">
        <v>18</v>
      </c>
      <c r="C42" s="17" t="s">
        <v>21</v>
      </c>
      <c r="D42" s="18">
        <f>SUM(D8,D9)</f>
        <v>0</v>
      </c>
      <c r="E42" s="18">
        <f>E8+E9</f>
        <v>0</v>
      </c>
    </row>
    <row r="43" spans="1:5" ht="13.5" thickBot="1" x14ac:dyDescent="0.25">
      <c r="A43" s="20"/>
      <c r="B43" s="62" t="s">
        <v>111</v>
      </c>
      <c r="C43" s="63" t="s">
        <v>15</v>
      </c>
      <c r="D43" s="64">
        <f>SUM(D11,D17,D21,D24,D29,D34,D37)</f>
        <v>0</v>
      </c>
      <c r="E43" s="64">
        <f>SUM(E11,E17,E21,E24,E29,E34,E37)</f>
        <v>0</v>
      </c>
    </row>
    <row r="44" spans="1:5" x14ac:dyDescent="0.2">
      <c r="A44" s="20"/>
      <c r="B44" s="16" t="s">
        <v>112</v>
      </c>
      <c r="C44" s="17" t="s">
        <v>114</v>
      </c>
      <c r="D44" s="18">
        <f>SUM(D41:D43)</f>
        <v>0</v>
      </c>
      <c r="E44" s="18">
        <f>E41+E42+E43</f>
        <v>0</v>
      </c>
    </row>
    <row r="45" spans="1:5" x14ac:dyDescent="0.2">
      <c r="A45" s="20"/>
      <c r="B45" s="22"/>
      <c r="C45" s="10"/>
    </row>
    <row r="46" spans="1:5" x14ac:dyDescent="0.2">
      <c r="A46" s="20"/>
      <c r="B46" s="22"/>
      <c r="C46" s="10"/>
    </row>
    <row r="47" spans="1:5" x14ac:dyDescent="0.2">
      <c r="A47" s="20"/>
      <c r="B47" s="29" t="s">
        <v>16</v>
      </c>
      <c r="C47" s="87" t="s">
        <v>30</v>
      </c>
    </row>
    <row r="48" spans="1:5" x14ac:dyDescent="0.2">
      <c r="A48" s="20"/>
      <c r="B48" s="30" t="s">
        <v>17</v>
      </c>
      <c r="C48" s="28" t="s">
        <v>31</v>
      </c>
    </row>
    <row r="49" spans="1:6" ht="25.5" x14ac:dyDescent="0.2">
      <c r="A49" s="19"/>
      <c r="B49" s="30" t="s">
        <v>115</v>
      </c>
      <c r="C49" s="28" t="s">
        <v>116</v>
      </c>
    </row>
    <row r="50" spans="1:6" s="4" customFormat="1" ht="38.25" x14ac:dyDescent="0.2">
      <c r="A50" s="19"/>
      <c r="B50" s="28" t="s">
        <v>32</v>
      </c>
      <c r="C50" s="28" t="s">
        <v>33</v>
      </c>
      <c r="E50" s="15"/>
      <c r="F50" s="1"/>
    </row>
    <row r="51" spans="1:6" s="4" customFormat="1" x14ac:dyDescent="0.2">
      <c r="A51" s="19"/>
      <c r="B51" s="24"/>
      <c r="C51" s="11"/>
      <c r="E51" s="15"/>
      <c r="F51" s="1"/>
    </row>
    <row r="52" spans="1:6" s="4" customFormat="1" x14ac:dyDescent="0.2">
      <c r="A52" s="19"/>
      <c r="B52" s="24"/>
      <c r="C52" s="11"/>
      <c r="E52" s="15"/>
      <c r="F52" s="1"/>
    </row>
    <row r="53" spans="1:6" s="4" customFormat="1" x14ac:dyDescent="0.2">
      <c r="A53" s="19"/>
      <c r="B53" s="24"/>
      <c r="C53" s="11"/>
      <c r="E53" s="15"/>
      <c r="F53" s="1"/>
    </row>
    <row r="54" spans="1:6" s="4" customFormat="1" x14ac:dyDescent="0.2">
      <c r="A54" s="19"/>
      <c r="B54" s="24"/>
      <c r="C54" s="11"/>
      <c r="E54" s="15"/>
      <c r="F54" s="1"/>
    </row>
    <row r="55" spans="1:6" s="4" customFormat="1" x14ac:dyDescent="0.2">
      <c r="A55" s="19"/>
      <c r="B55" s="24"/>
      <c r="C55" s="12"/>
      <c r="E55" s="15"/>
      <c r="F55" s="1"/>
    </row>
    <row r="56" spans="1:6" s="4" customFormat="1" x14ac:dyDescent="0.2">
      <c r="A56" s="19"/>
      <c r="B56" s="25"/>
      <c r="C56" s="11"/>
      <c r="E56" s="15"/>
      <c r="F56" s="1"/>
    </row>
    <row r="57" spans="1:6" s="4" customFormat="1" x14ac:dyDescent="0.2">
      <c r="A57" s="19"/>
      <c r="B57" s="25"/>
      <c r="C57" s="11"/>
      <c r="E57" s="15"/>
      <c r="F57" s="1"/>
    </row>
    <row r="58" spans="1:6" s="4" customFormat="1" x14ac:dyDescent="0.2">
      <c r="A58" s="19"/>
      <c r="B58" s="25"/>
      <c r="C58" s="11"/>
      <c r="E58" s="15"/>
      <c r="F58" s="1"/>
    </row>
    <row r="59" spans="1:6" s="4" customFormat="1" x14ac:dyDescent="0.2">
      <c r="A59" s="19"/>
      <c r="B59" s="24"/>
      <c r="C59" s="11"/>
      <c r="E59" s="15"/>
      <c r="F59" s="1"/>
    </row>
    <row r="60" spans="1:6" s="4" customFormat="1" x14ac:dyDescent="0.2">
      <c r="A60" s="19"/>
      <c r="B60" s="24"/>
      <c r="C60" s="11"/>
      <c r="E60" s="15"/>
      <c r="F60" s="1"/>
    </row>
    <row r="61" spans="1:6" s="4" customFormat="1" x14ac:dyDescent="0.2">
      <c r="A61" s="19"/>
      <c r="B61" s="24"/>
      <c r="C61" s="11"/>
      <c r="E61" s="15"/>
      <c r="F61" s="1"/>
    </row>
    <row r="62" spans="1:6" s="4" customFormat="1" x14ac:dyDescent="0.2">
      <c r="A62" s="19"/>
      <c r="B62" s="24"/>
      <c r="C62" s="11"/>
      <c r="E62" s="15"/>
      <c r="F62" s="1"/>
    </row>
    <row r="63" spans="1:6" s="4" customFormat="1" x14ac:dyDescent="0.2">
      <c r="A63" s="19"/>
      <c r="B63" s="24"/>
      <c r="C63" s="11"/>
      <c r="E63" s="15"/>
      <c r="F63" s="1"/>
    </row>
    <row r="64" spans="1:6" s="4" customFormat="1" x14ac:dyDescent="0.2">
      <c r="A64" s="19"/>
      <c r="B64" s="23"/>
      <c r="C64" s="11"/>
      <c r="E64" s="15"/>
      <c r="F64" s="1"/>
    </row>
    <row r="65" spans="1:6" s="4" customFormat="1" x14ac:dyDescent="0.2">
      <c r="A65" s="19"/>
      <c r="B65" s="24"/>
      <c r="C65" s="11"/>
      <c r="E65" s="15"/>
      <c r="F65" s="1"/>
    </row>
    <row r="66" spans="1:6" s="4" customFormat="1" x14ac:dyDescent="0.2">
      <c r="A66" s="19"/>
      <c r="B66" s="24"/>
      <c r="C66" s="11"/>
      <c r="E66" s="15"/>
      <c r="F66" s="1"/>
    </row>
    <row r="67" spans="1:6" s="4" customFormat="1" x14ac:dyDescent="0.2">
      <c r="A67" s="19"/>
      <c r="B67" s="24"/>
      <c r="C67" s="11"/>
      <c r="E67" s="15"/>
      <c r="F67" s="1"/>
    </row>
    <row r="68" spans="1:6" s="4" customFormat="1" x14ac:dyDescent="0.2">
      <c r="A68" s="19"/>
      <c r="B68" s="24"/>
      <c r="C68" s="11"/>
      <c r="E68" s="15"/>
      <c r="F68" s="1"/>
    </row>
    <row r="69" spans="1:6" s="4" customFormat="1" x14ac:dyDescent="0.2">
      <c r="A69" s="19"/>
      <c r="B69" s="24"/>
      <c r="C69" s="11"/>
      <c r="E69" s="15"/>
      <c r="F69" s="1"/>
    </row>
    <row r="70" spans="1:6" s="4" customFormat="1" x14ac:dyDescent="0.2">
      <c r="A70" s="19"/>
      <c r="B70" s="26"/>
      <c r="C70" s="3"/>
      <c r="E70" s="15"/>
      <c r="F70" s="1"/>
    </row>
    <row r="71" spans="1:6" s="4" customFormat="1" x14ac:dyDescent="0.2">
      <c r="A71" s="19"/>
      <c r="B71" s="26"/>
      <c r="C71" s="3"/>
      <c r="E71" s="15"/>
      <c r="F71" s="1"/>
    </row>
    <row r="72" spans="1:6" s="4" customFormat="1" x14ac:dyDescent="0.2">
      <c r="A72" s="19"/>
      <c r="B72" s="26"/>
      <c r="C72" s="3"/>
      <c r="E72" s="15"/>
      <c r="F72" s="1"/>
    </row>
    <row r="73" spans="1:6" s="4" customFormat="1" x14ac:dyDescent="0.2">
      <c r="A73" s="19"/>
      <c r="B73" s="26"/>
      <c r="C73" s="3"/>
      <c r="E73" s="15"/>
      <c r="F73" s="1"/>
    </row>
    <row r="74" spans="1:6" s="4" customFormat="1" x14ac:dyDescent="0.2">
      <c r="A74" s="19"/>
      <c r="B74" s="26"/>
      <c r="C74" s="3"/>
      <c r="E74" s="15"/>
      <c r="F74" s="1"/>
    </row>
    <row r="75" spans="1:6" s="4" customFormat="1" x14ac:dyDescent="0.2">
      <c r="A75" s="19"/>
      <c r="B75" s="26"/>
      <c r="C75" s="3"/>
      <c r="E75" s="15"/>
      <c r="F75" s="1"/>
    </row>
    <row r="76" spans="1:6" s="4" customFormat="1" x14ac:dyDescent="0.2">
      <c r="A76" s="27"/>
      <c r="B76" s="26"/>
      <c r="C76" s="3"/>
      <c r="E76" s="15"/>
      <c r="F76" s="1"/>
    </row>
    <row r="77" spans="1:6" s="4" customFormat="1" x14ac:dyDescent="0.2">
      <c r="A77" s="27"/>
      <c r="B77" s="26"/>
      <c r="C77" s="3"/>
      <c r="E77" s="15"/>
      <c r="F77" s="1"/>
    </row>
    <row r="78" spans="1:6" s="4" customFormat="1" x14ac:dyDescent="0.2">
      <c r="A78" s="27"/>
      <c r="B78" s="26"/>
      <c r="C78" s="3"/>
      <c r="E78" s="15"/>
      <c r="F78" s="1"/>
    </row>
    <row r="79" spans="1:6" s="4" customFormat="1" x14ac:dyDescent="0.2">
      <c r="A79" s="19"/>
      <c r="B79" s="26"/>
      <c r="C79" s="3"/>
      <c r="E79" s="15"/>
      <c r="F79" s="1"/>
    </row>
    <row r="80" spans="1:6" s="4" customFormat="1" x14ac:dyDescent="0.2">
      <c r="A80" s="19"/>
      <c r="B80" s="26"/>
      <c r="C80" s="3"/>
      <c r="E80" s="15"/>
      <c r="F80" s="1"/>
    </row>
    <row r="81" spans="1:6" s="4" customFormat="1" ht="12.75" customHeight="1" x14ac:dyDescent="0.2">
      <c r="A81" s="19"/>
      <c r="B81" s="26"/>
      <c r="C81" s="3"/>
      <c r="E81" s="15"/>
      <c r="F81" s="1"/>
    </row>
    <row r="82" spans="1:6" s="3" customFormat="1" x14ac:dyDescent="0.2">
      <c r="A82" s="19"/>
      <c r="B82" s="26"/>
      <c r="D82" s="4"/>
      <c r="E82" s="15"/>
      <c r="F82" s="1"/>
    </row>
    <row r="83" spans="1:6" s="3" customFormat="1" x14ac:dyDescent="0.2">
      <c r="A83" s="19"/>
      <c r="B83" s="26"/>
      <c r="D83" s="4"/>
      <c r="E83" s="15"/>
      <c r="F83" s="1"/>
    </row>
    <row r="84" spans="1:6" s="3" customFormat="1" x14ac:dyDescent="0.2">
      <c r="A84" s="19"/>
      <c r="B84" s="26"/>
      <c r="D84" s="4"/>
      <c r="E84" s="15"/>
      <c r="F84" s="1"/>
    </row>
    <row r="85" spans="1:6" s="3" customFormat="1" x14ac:dyDescent="0.2">
      <c r="A85" s="19"/>
      <c r="B85" s="26"/>
      <c r="D85" s="4"/>
      <c r="E85" s="15"/>
      <c r="F85" s="1"/>
    </row>
    <row r="86" spans="1:6" s="3" customFormat="1" x14ac:dyDescent="0.2">
      <c r="A86" s="19"/>
      <c r="B86" s="26"/>
      <c r="D86" s="4"/>
      <c r="E86" s="15"/>
      <c r="F86" s="1"/>
    </row>
    <row r="87" spans="1:6" s="3" customFormat="1" x14ac:dyDescent="0.2">
      <c r="A87" s="19"/>
      <c r="B87" s="26"/>
      <c r="D87" s="4"/>
      <c r="E87" s="15"/>
      <c r="F87" s="1"/>
    </row>
    <row r="88" spans="1:6" s="3" customFormat="1" x14ac:dyDescent="0.2">
      <c r="A88" s="19"/>
      <c r="B88" s="26"/>
      <c r="D88" s="4"/>
      <c r="E88" s="15"/>
      <c r="F88" s="1"/>
    </row>
    <row r="89" spans="1:6" s="3" customFormat="1" x14ac:dyDescent="0.2">
      <c r="A89" s="19"/>
      <c r="B89" s="26"/>
      <c r="D89" s="4"/>
      <c r="E89" s="15"/>
      <c r="F89" s="1"/>
    </row>
    <row r="90" spans="1:6" s="3" customFormat="1" ht="12.75" customHeight="1" x14ac:dyDescent="0.2">
      <c r="A90" s="19"/>
      <c r="B90" s="26"/>
      <c r="D90" s="4"/>
      <c r="E90" s="15"/>
      <c r="F90" s="1"/>
    </row>
  </sheetData>
  <mergeCells count="4">
    <mergeCell ref="B2:E2"/>
    <mergeCell ref="B3:E3"/>
    <mergeCell ref="C4:E4"/>
    <mergeCell ref="C5:E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HRF_Część terminowa</vt:lpstr>
      <vt:lpstr>HRF_Część rzeczowa</vt:lpstr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Figura</dc:creator>
  <cp:lastModifiedBy>Marzena Kaczmarek</cp:lastModifiedBy>
  <cp:lastPrinted>2020-06-23T07:58:54Z</cp:lastPrinted>
  <dcterms:created xsi:type="dcterms:W3CDTF">2018-01-07T20:30:59Z</dcterms:created>
  <dcterms:modified xsi:type="dcterms:W3CDTF">2020-08-24T10:21:19Z</dcterms:modified>
</cp:coreProperties>
</file>