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luszczewski\AppData\Roaming\Vario Files\"/>
    </mc:Choice>
  </mc:AlternateContent>
  <xr:revisionPtr revIDLastSave="0" documentId="13_ncr:1_{B5772869-DF50-45A2-A61C-F6C6C7E04817}" xr6:coauthVersionLast="47" xr6:coauthVersionMax="47" xr10:uidLastSave="{00000000-0000-0000-0000-000000000000}"/>
  <bookViews>
    <workbookView xWindow="-108" yWindow="-108" windowWidth="23256" windowHeight="12456" xr2:uid="{14961F2A-1F40-48BF-BA99-E3F1D7B95F1F}"/>
  </bookViews>
  <sheets>
    <sheet name="tabela oferta 112" sheetId="2" r:id="rId1"/>
    <sheet name="Arkusz1" sheetId="3" r:id="rId2"/>
  </sheets>
  <definedNames>
    <definedName name="_xlnm.Print_Area" localSheetId="0">'tabela oferta 112'!$A$1:$AL$23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/>
  <c r="I13" i="2" s="1"/>
  <c r="G10" i="2"/>
  <c r="I10" i="2" s="1"/>
  <c r="F16" i="2"/>
  <c r="I12" i="2" l="1"/>
  <c r="J12" i="2" s="1"/>
  <c r="J13" i="2"/>
  <c r="J10" i="2"/>
  <c r="G15" i="2"/>
  <c r="G14" i="2"/>
  <c r="G11" i="2"/>
  <c r="I11" i="2" s="1"/>
  <c r="G9" i="2"/>
  <c r="I9" i="2" s="1"/>
  <c r="G8" i="2"/>
  <c r="I8" i="2" s="1"/>
  <c r="G6" i="2"/>
  <c r="G5" i="2"/>
  <c r="F19" i="2"/>
  <c r="E61" i="3"/>
  <c r="D61" i="3"/>
  <c r="I14" i="2" l="1"/>
  <c r="J14" i="2" s="1"/>
  <c r="I15" i="2"/>
  <c r="J15" i="2" s="1"/>
  <c r="J11" i="2"/>
  <c r="J9" i="2"/>
  <c r="G7" i="2"/>
  <c r="I7" i="2" s="1"/>
  <c r="J8" i="2"/>
  <c r="F20" i="2"/>
  <c r="I6" i="2"/>
  <c r="J6" i="2" s="1"/>
  <c r="I5" i="2"/>
  <c r="J5" i="2" s="1"/>
  <c r="G4" i="2"/>
  <c r="G16" i="2" l="1"/>
  <c r="J7" i="2"/>
  <c r="I4" i="2"/>
  <c r="I16" i="2" l="1"/>
  <c r="J4" i="2"/>
  <c r="J16" i="2" s="1"/>
</calcChain>
</file>

<file path=xl/sharedStrings.xml><?xml version="1.0" encoding="utf-8"?>
<sst xmlns="http://schemas.openxmlformats.org/spreadsheetml/2006/main" count="202" uniqueCount="173">
  <si>
    <t>Etap</t>
  </si>
  <si>
    <t>I</t>
  </si>
  <si>
    <t>II</t>
  </si>
  <si>
    <t>III</t>
  </si>
  <si>
    <t>1.</t>
  </si>
  <si>
    <t>Zakres etapu</t>
  </si>
  <si>
    <t>Instrukcja wypełnienia harmonogramu przez Wykonawcę</t>
  </si>
  <si>
    <t>opracowanie dokumentacji technicznej z uzyskaniem ostatecznej decyzji pozwolenia na budowę</t>
  </si>
  <si>
    <t xml:space="preserve">zakończenie Przedmiotu Umowy, uzyskanie decyzji o pozwoleniu na użytkowanie </t>
  </si>
  <si>
    <t>Podetap</t>
  </si>
  <si>
    <t>Termin zakończenia etapu/podetapu - ilość dni</t>
  </si>
  <si>
    <t>I.1</t>
  </si>
  <si>
    <t>I.2</t>
  </si>
  <si>
    <t>Wartość oferty (brutto)</t>
  </si>
  <si>
    <t>Harmonogram rzeczowo - finansowy
Rozbudowa Przedszkola 112 "Mali Przyrodnicy" w Poznaniu</t>
  </si>
  <si>
    <t>II.3</t>
  </si>
  <si>
    <t>II.1</t>
  </si>
  <si>
    <t>II.2</t>
  </si>
  <si>
    <t>II.4</t>
  </si>
  <si>
    <t>realizacja robót budowlanych wraz z pełnieniem nadzoru autorskiego</t>
  </si>
  <si>
    <t>dokumentacja wkazana w OPZ wraz z złożeniem wniosku o PnB</t>
  </si>
  <si>
    <t>pozostała dokumentacja wskazana w OPZ i uzyskanie PnB</t>
  </si>
  <si>
    <t>piwnica</t>
  </si>
  <si>
    <t>1 piętro, sale od 1.03 do 1.08 i parter w obszarach 3-9/A-G</t>
  </si>
  <si>
    <t>kuchnia, hol (parter, obszar w osiach 1-3/F-I, pom. 0.01 do 0.17) i komunikacja wraz z zapleczem (1 piętro, pom. 1.01, 1.10 do 1.13)</t>
  </si>
  <si>
    <t>pozostałe prace budowlane, w tym winda, zagospodarowanie terenu 
i fotowoltaika</t>
  </si>
  <si>
    <t>60 dni</t>
  </si>
  <si>
    <t>130 dni</t>
  </si>
  <si>
    <t>241 dni</t>
  </si>
  <si>
    <t>149 dni</t>
  </si>
  <si>
    <t>do 31.08.2025</t>
  </si>
  <si>
    <t>271 dni</t>
  </si>
  <si>
    <t>HARMONOGRAM RZECZOWO-FINANSOWY</t>
  </si>
  <si>
    <t>NAZWA INWESTYCJI</t>
  </si>
  <si>
    <t>INWESTOR</t>
  </si>
  <si>
    <t>INWESTOR ZASTĘPCZY</t>
  </si>
  <si>
    <t>POZNAŃSKIE INWESTYCJE MIEJSKIE Sp. z o.o., PLAC WIOSNY LUDÓW 2, 61-831 POZNAŃ</t>
  </si>
  <si>
    <t>NR ETAPU</t>
  </si>
  <si>
    <t>NAZWA ETAPU ROZLICZENIOWEGO</t>
  </si>
  <si>
    <t xml:space="preserve">Max wskaźnik % </t>
  </si>
  <si>
    <t>Wskaźnik % Wykonawcy</t>
  </si>
  <si>
    <t>Kwota netto PLN</t>
  </si>
  <si>
    <t>stawka VAT</t>
  </si>
  <si>
    <t>Podatek VAT</t>
  </si>
  <si>
    <t>Kwota brutto PLN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</si>
  <si>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</si>
  <si>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</si>
  <si>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</si>
  <si>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</si>
  <si>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</si>
  <si>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</si>
  <si>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</si>
  <si>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</si>
  <si>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</si>
  <si>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
dziernik</t>
  </si>
  <si>
    <t>listopad</t>
  </si>
  <si>
    <t>grudzień</t>
  </si>
  <si>
    <t>TERMIN</t>
  </si>
  <si>
    <t>ETAP 1</t>
  </si>
  <si>
    <t>PRACE PROJEKTOWE</t>
  </si>
  <si>
    <t>PODETAP 1.1</t>
  </si>
  <si>
    <t>1.1.1</t>
  </si>
  <si>
    <t>Projekt architektoniczno-budolwanego</t>
  </si>
  <si>
    <t>1.1.2</t>
  </si>
  <si>
    <t>PZT</t>
  </si>
  <si>
    <t>1.1.3</t>
  </si>
  <si>
    <t>Opracowanie dendrologiczne, operat dendrologiczny, projekt ochrony zieleni</t>
  </si>
  <si>
    <t>1.1.4</t>
  </si>
  <si>
    <t xml:space="preserve">Wniosek o wydanie decyzji pozwolenia na budowe, i inne </t>
  </si>
  <si>
    <t>PODETAP 1.2</t>
  </si>
  <si>
    <t>1.2.1</t>
  </si>
  <si>
    <t xml:space="preserve">Projekt techniczny </t>
  </si>
  <si>
    <t>1.2.2</t>
  </si>
  <si>
    <t xml:space="preserve">Projekt wykonawczy </t>
  </si>
  <si>
    <t>1.2.3</t>
  </si>
  <si>
    <t>STWiOR</t>
  </si>
  <si>
    <t>ETAP 2</t>
  </si>
  <si>
    <t xml:space="preserve">REALIZACJA ROBÓT BUDOWLANYCH </t>
  </si>
  <si>
    <t>2.1</t>
  </si>
  <si>
    <t>wykonanie robót przygotowawczych, rozbiórkowych oraz robót ziemnych</t>
  </si>
  <si>
    <t>2.2.1</t>
  </si>
  <si>
    <t xml:space="preserve">Przesadzenie drzew kolidujących z rozbudową zgodnych z PZT </t>
  </si>
  <si>
    <t>2.2.2</t>
  </si>
  <si>
    <t>Demontaż istniejącego ogrodzenia</t>
  </si>
  <si>
    <t>2.2.3</t>
  </si>
  <si>
    <t>Zabezpieczenie istniejących drzew na czas budowy</t>
  </si>
  <si>
    <t>2.2.4</t>
  </si>
  <si>
    <t>Rozbiórka istniejących elementów zagospodarowania terenu przewidywanych do usunięcia</t>
  </si>
  <si>
    <t>2.2.5</t>
  </si>
  <si>
    <t>Roboty ziemne</t>
  </si>
  <si>
    <t>2.2</t>
  </si>
  <si>
    <t>Stan surowy otwarty</t>
  </si>
  <si>
    <t>Fundamenty</t>
  </si>
  <si>
    <t xml:space="preserve">Konstrukcja ścian nadziemia </t>
  </si>
  <si>
    <t xml:space="preserve">Konstrukcja dachu </t>
  </si>
  <si>
    <t xml:space="preserve">Pokrycie dachu </t>
  </si>
  <si>
    <t>2.3</t>
  </si>
  <si>
    <t xml:space="preserve">Stan surowy zamknięty </t>
  </si>
  <si>
    <t>2.3.1</t>
  </si>
  <si>
    <t xml:space="preserve">ściany działowe </t>
  </si>
  <si>
    <t>2.3.2</t>
  </si>
  <si>
    <t xml:space="preserve">stolarka </t>
  </si>
  <si>
    <t>2.3.3</t>
  </si>
  <si>
    <t>posadzka</t>
  </si>
  <si>
    <t>2.3.4</t>
  </si>
  <si>
    <t xml:space="preserve">Elewacja </t>
  </si>
  <si>
    <t>2.3.5</t>
  </si>
  <si>
    <t xml:space="preserve">Tynki </t>
  </si>
  <si>
    <t>2.3.6</t>
  </si>
  <si>
    <t xml:space="preserve">Instalacje wod-kan </t>
  </si>
  <si>
    <t>2.3.7</t>
  </si>
  <si>
    <t>Instalacje C.O.</t>
  </si>
  <si>
    <t>2.3.8</t>
  </si>
  <si>
    <t xml:space="preserve">Instalacja wentylacji </t>
  </si>
  <si>
    <t>2.3.9</t>
  </si>
  <si>
    <t xml:space="preserve">Instalacja klimatyzacji </t>
  </si>
  <si>
    <t>2.3.10</t>
  </si>
  <si>
    <t xml:space="preserve">Instalacje elektryczne i teletechniczne </t>
  </si>
  <si>
    <t>2.3.11</t>
  </si>
  <si>
    <t>Instalacje odgromowa, uziemienia i połączeń wyrównawczych</t>
  </si>
  <si>
    <t>2.4</t>
  </si>
  <si>
    <t>Wykonanie wszystkich robót budowlanych oraz prac porządkowych</t>
  </si>
  <si>
    <t>2.4.1</t>
  </si>
  <si>
    <t>Instalacja fotowoltaiczna na dachu budynku z ochroną odgromową instalacji PV i magazynem energii 15kWh</t>
  </si>
  <si>
    <t>2.4.2</t>
  </si>
  <si>
    <t>Przerobienie zewnętrznej kanalizacji deszczowej w związku z rozbudową budynku</t>
  </si>
  <si>
    <t>2.4.3</t>
  </si>
  <si>
    <t xml:space="preserve">Wykonanie zbroników retencyjnych </t>
  </si>
  <si>
    <t>2.4.4</t>
  </si>
  <si>
    <t>Przerobienie zewnętrznej kanalizacji sanitarnej w związku z rozbudową budynku. Wykonanie podejść do istniejącej na działce inwestora instalacji kanalizacji deszczowej,(wykonanie zbiornika retencyjnego w osobnym punkcie</t>
  </si>
  <si>
    <t>2.4.5</t>
  </si>
  <si>
    <t>Przerobienie zewnętrznej instalacji elektrycznej w związku z rozbudową budynku</t>
  </si>
  <si>
    <t>2.4.6</t>
  </si>
  <si>
    <t>Przebudowa istniejącego przyłącza elektroenergetycznego z budową nowej rozdzielni głównej</t>
  </si>
  <si>
    <t>2.4.7</t>
  </si>
  <si>
    <t>Przerobienie zewnętrznej instalacji teletechnicznej w związku z rozbudową budynku (Kolizja T-Mobil) - projekt + wykonanie przebudowy</t>
  </si>
  <si>
    <t>2.4.8</t>
  </si>
  <si>
    <t>Instalacja energetyczna: wykonanie wytycznych zawartych w warunkach przyłączeniowych związanych ze zwiększeniem mocy, oraz wykonanie wewnętrznych linii zasilających i zasilenia projektowanego oświetlenia zewnętrznego budynku</t>
  </si>
  <si>
    <t>2.4.9</t>
  </si>
  <si>
    <t>Instalacja wodociągowa: wykonanie połączenia pomiędzy pomieszczeniem z wodomierzem w istniejącym budynku a budynkiem projektowanym wraz z zewnętrznymi częściami instalacji wodociągowych do projektowanego budynku na terenie działki</t>
  </si>
  <si>
    <t>2.4.10</t>
  </si>
  <si>
    <t>Instalacja c.o.: przebudowa istniejącego w budynku szkoły węzła, dostosowanie go do potrzeb szkoły po rozbudowie, wykonanie instalacji wewnętrznych c.o.</t>
  </si>
  <si>
    <t>2.4.11</t>
  </si>
  <si>
    <t>wykonanie drogi dojazdowej oraz pieszojezdni i dojść do budynku</t>
  </si>
  <si>
    <t>2.4.12</t>
  </si>
  <si>
    <t>Miejsca postojowe dla niepełnosprawnych (11miejscpostojowych, w tym 1 dla OzN)</t>
  </si>
  <si>
    <t>2.4.13</t>
  </si>
  <si>
    <t xml:space="preserve">Mała architektura </t>
  </si>
  <si>
    <t>ETAP 3</t>
  </si>
  <si>
    <t xml:space="preserve">ZAKOŃCZENIE PRZEDMIOTU UMOWY ORAZ ODBIORY ROBÓT </t>
  </si>
  <si>
    <t>3.1</t>
  </si>
  <si>
    <t>Uzyskanie ostatecznej decyzji o końcowym pozwoleniu na użytkowanie obiektu</t>
  </si>
  <si>
    <t>3.2</t>
  </si>
  <si>
    <t xml:space="preserve">Przekazanie dokumentacji powykonawczej </t>
  </si>
  <si>
    <t>RAZEM</t>
  </si>
  <si>
    <t>WYKONAWCA UZUPEŁNIA KOLUMNĘ WSKAŹNIK % WYKONAWCY DLA KAŻDEJ POZYCJI. SUMA WSKAŹNIKÓW % WYKONAWCY MUSI WYNOSIĆ 100% I NIE PRZEKRACZAĆ MAX. WSKAŹNIKA %.
WYSOKOŚĆ OFERTY WYKONAWCY STANOWI KWOTA ŁĄCZNA TABELI TER z uwzględnieniem wskażników % wykonawcy.</t>
  </si>
  <si>
    <t>Uwaga: Wszystkie wprowadzone wartości muszą zostać zakrąglone do dwóch miejsc po przecinku!</t>
  </si>
  <si>
    <t>KOMÓKA E32 musi wynosić 100%</t>
  </si>
  <si>
    <t>Podany wskaźnik maksymalnej wartości danej pozycji TER nie może zostać przekroczony, jak również przekroczona nie może zostać suma całkowitej wartości wynagrodzenia Wykonawcy w ramach Umowy</t>
  </si>
  <si>
    <t>Rozbudowa Przedszkola 112 "Mali Przyrodnicy" w Poznaniu</t>
  </si>
  <si>
    <t>Wartość oferty (netto)</t>
  </si>
  <si>
    <t>Podatek VAT 23%</t>
  </si>
  <si>
    <t>Wypełniane są tylko zielone pola!</t>
  </si>
  <si>
    <t xml:space="preserve"> komunikacja wraz z zapleczem (1 piętro, pom. 1.01, 1.10 do 1.13)</t>
  </si>
  <si>
    <t>1 piętro (sale od 1.03 do 1.08)</t>
  </si>
  <si>
    <t>II.5</t>
  </si>
  <si>
    <t>II.6</t>
  </si>
  <si>
    <t>pozostałe prace budowlane, w tym m.in. zagospodarowanie terenu 
i fotowoltaika</t>
  </si>
  <si>
    <t xml:space="preserve">kuchnia z komunikacją i hol 
(parter, obszar w osiach 1-3/F-I, pom. 0.01 do 0.17) </t>
  </si>
  <si>
    <t>parter w obszarach 3-9/A-G (0.23 do 0.27)</t>
  </si>
  <si>
    <t>winda (całość, obie kondygnacje)</t>
  </si>
  <si>
    <t>dokumentacja wkazana w OPZ wraz z złożeniem wniosku o PnB i zgłoszeniem robót</t>
  </si>
  <si>
    <t>II.7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</si>
</sst>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zł&quot;* #,##0.00_);_(&quot;zł&quot;* \(#,##0.00\);_(&quot;zł&quot;* &quot;-&quot;??_);_(@_)"/>
    <numFmt numFmtId="43" formatCode="_(* #,##0.00_);_(* \(#,##0.00\);_(* &quot;-&quot;??_);_(@_)"/>
    <numFmt numFmtId="164" formatCode="#,##0.00\ &quot;zł&quot;"/>
    <numFmt numFmtId="165" formatCode="#,##0.000000"/>
    <numFmt numFmtId="166" formatCode="#,##0.00000"/>
    <numFmt numFmtId="167" formatCode="#,##0.0000"/>
    <numFmt numFmtId="168" formatCode="#,##0.00_ ;\-#,##0.00\ 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</cellStyleXfs>
  <cellXfs count="268">
    <xf numFmtId="0" fontId="0" fillId="0" borderId="0" xfId="0"/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4" fontId="0" fillId="0" borderId="0" xfId="0" applyNumberFormat="1"/>
    <xf numFmtId="0" fontId="13" fillId="0" borderId="34" xfId="0" applyFont="1" applyBorder="1" applyAlignment="1">
      <alignment horizontal="center" vertical="center"/>
    </xf>
    <xf numFmtId="10" fontId="14" fillId="0" borderId="39" xfId="0" applyNumberFormat="1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9" xfId="0" applyBorder="1"/>
    <xf numFmtId="0" fontId="0" fillId="0" borderId="5" xfId="0" applyBorder="1" applyAlignment="1">
      <alignment horizontal="center"/>
    </xf>
    <xf numFmtId="10" fontId="12" fillId="6" borderId="11" xfId="4" applyNumberFormat="1" applyFont="1" applyFill="1" applyBorder="1" applyAlignment="1">
      <alignment horizontal="center" vertical="center"/>
    </xf>
    <xf numFmtId="10" fontId="12" fillId="7" borderId="11" xfId="4" applyNumberFormat="1" applyFont="1" applyFill="1" applyBorder="1" applyAlignment="1">
      <alignment horizontal="center" vertical="center"/>
    </xf>
    <xf numFmtId="4" fontId="12" fillId="6" borderId="7" xfId="0" applyNumberFormat="1" applyFont="1" applyFill="1" applyBorder="1" applyAlignment="1">
      <alignment horizontal="center" vertical="center"/>
    </xf>
    <xf numFmtId="10" fontId="12" fillId="6" borderId="10" xfId="0" applyNumberFormat="1" applyFont="1" applyFill="1" applyBorder="1" applyAlignment="1">
      <alignment horizontal="center" vertical="center"/>
    </xf>
    <xf numFmtId="4" fontId="12" fillId="6" borderId="10" xfId="0" applyNumberFormat="1" applyFont="1" applyFill="1" applyBorder="1" applyAlignment="1">
      <alignment horizontal="center" vertical="center"/>
    </xf>
    <xf numFmtId="0" fontId="0" fillId="0" borderId="43" xfId="0" applyBorder="1"/>
    <xf numFmtId="0" fontId="9" fillId="4" borderId="13" xfId="0" applyFont="1" applyFill="1" applyBorder="1"/>
    <xf numFmtId="0" fontId="0" fillId="0" borderId="13" xfId="0" applyBorder="1"/>
    <xf numFmtId="0" fontId="0" fillId="0" borderId="44" xfId="0" applyBorder="1"/>
    <xf numFmtId="14" fontId="2" fillId="0" borderId="10" xfId="0" applyNumberFormat="1" applyFont="1" applyBorder="1" applyAlignment="1">
      <alignment horizontal="right"/>
    </xf>
    <xf numFmtId="4" fontId="0" fillId="0" borderId="24" xfId="0" applyNumberFormat="1" applyBorder="1"/>
    <xf numFmtId="0" fontId="0" fillId="6" borderId="45" xfId="0" applyFill="1" applyBorder="1"/>
    <xf numFmtId="0" fontId="0" fillId="3" borderId="45" xfId="0" applyFill="1" applyBorder="1"/>
    <xf numFmtId="0" fontId="0" fillId="0" borderId="45" xfId="0" applyBorder="1"/>
    <xf numFmtId="0" fontId="0" fillId="0" borderId="46" xfId="0" applyBorder="1"/>
    <xf numFmtId="14" fontId="0" fillId="0" borderId="47" xfId="0" applyNumberFormat="1" applyBorder="1" applyAlignment="1">
      <alignment horizontal="right"/>
    </xf>
    <xf numFmtId="16" fontId="13" fillId="0" borderId="5" xfId="0" quotePrefix="1" applyNumberFormat="1" applyFont="1" applyBorder="1" applyAlignment="1">
      <alignment horizontal="center" vertical="center"/>
    </xf>
    <xf numFmtId="49" fontId="13" fillId="0" borderId="11" xfId="0" applyNumberFormat="1" applyFont="1" applyBorder="1" applyAlignment="1">
      <alignment vertical="center" wrapText="1"/>
    </xf>
    <xf numFmtId="10" fontId="12" fillId="0" borderId="11" xfId="4" applyNumberFormat="1" applyFont="1" applyFill="1" applyBorder="1" applyAlignment="1">
      <alignment horizontal="center" vertical="center"/>
    </xf>
    <xf numFmtId="4" fontId="12" fillId="0" borderId="7" xfId="0" applyNumberFormat="1" applyFont="1" applyBorder="1" applyAlignment="1">
      <alignment horizontal="center" vertical="center"/>
    </xf>
    <xf numFmtId="10" fontId="12" fillId="0" borderId="10" xfId="0" applyNumberFormat="1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center" vertical="center"/>
    </xf>
    <xf numFmtId="4" fontId="0" fillId="0" borderId="19" xfId="0" applyNumberFormat="1" applyBorder="1"/>
    <xf numFmtId="4" fontId="0" fillId="3" borderId="4" xfId="0" applyNumberFormat="1" applyFill="1" applyBorder="1"/>
    <xf numFmtId="0" fontId="0" fillId="3" borderId="4" xfId="0" applyFill="1" applyBorder="1"/>
    <xf numFmtId="0" fontId="0" fillId="6" borderId="4" xfId="0" applyFill="1" applyBorder="1"/>
    <xf numFmtId="0" fontId="0" fillId="0" borderId="4" xfId="0" applyBorder="1"/>
    <xf numFmtId="0" fontId="0" fillId="0" borderId="32" xfId="0" applyBorder="1"/>
    <xf numFmtId="14" fontId="0" fillId="0" borderId="48" xfId="0" applyNumberFormat="1" applyBorder="1" applyAlignment="1">
      <alignment horizontal="right"/>
    </xf>
    <xf numFmtId="0" fontId="0" fillId="0" borderId="19" xfId="0" applyBorder="1"/>
    <xf numFmtId="0" fontId="0" fillId="0" borderId="36" xfId="0" applyBorder="1"/>
    <xf numFmtId="0" fontId="0" fillId="3" borderId="49" xfId="0" applyFill="1" applyBorder="1"/>
    <xf numFmtId="0" fontId="0" fillId="6" borderId="49" xfId="0" applyFill="1" applyBorder="1"/>
    <xf numFmtId="0" fontId="0" fillId="0" borderId="49" xfId="0" applyBorder="1"/>
    <xf numFmtId="0" fontId="0" fillId="0" borderId="50" xfId="0" applyBorder="1"/>
    <xf numFmtId="14" fontId="0" fillId="0" borderId="6" xfId="0" applyNumberFormat="1" applyBorder="1" applyAlignment="1">
      <alignment horizontal="right"/>
    </xf>
    <xf numFmtId="0" fontId="0" fillId="4" borderId="13" xfId="0" applyFill="1" applyBorder="1"/>
    <xf numFmtId="4" fontId="0" fillId="3" borderId="13" xfId="0" applyNumberFormat="1" applyFill="1" applyBorder="1"/>
    <xf numFmtId="49" fontId="13" fillId="6" borderId="11" xfId="0" applyNumberFormat="1" applyFont="1" applyFill="1" applyBorder="1" applyAlignment="1">
      <alignment vertical="center"/>
    </xf>
    <xf numFmtId="49" fontId="13" fillId="6" borderId="12" xfId="0" applyNumberFormat="1" applyFont="1" applyFill="1" applyBorder="1" applyAlignment="1">
      <alignment vertical="center"/>
    </xf>
    <xf numFmtId="165" fontId="0" fillId="0" borderId="0" xfId="0" applyNumberFormat="1"/>
    <xf numFmtId="0" fontId="0" fillId="0" borderId="24" xfId="0" applyBorder="1"/>
    <xf numFmtId="4" fontId="0" fillId="0" borderId="45" xfId="0" applyNumberFormat="1" applyBorder="1"/>
    <xf numFmtId="49" fontId="13" fillId="0" borderId="11" xfId="0" applyNumberFormat="1" applyFont="1" applyBorder="1" applyAlignment="1">
      <alignment vertical="center"/>
    </xf>
    <xf numFmtId="4" fontId="0" fillId="0" borderId="4" xfId="0" applyNumberFormat="1" applyBorder="1"/>
    <xf numFmtId="165" fontId="0" fillId="0" borderId="19" xfId="0" applyNumberFormat="1" applyBorder="1"/>
    <xf numFmtId="165" fontId="0" fillId="0" borderId="4" xfId="0" applyNumberFormat="1" applyBorder="1"/>
    <xf numFmtId="0" fontId="0" fillId="6" borderId="4" xfId="0" applyFill="1" applyBorder="1" applyAlignment="1">
      <alignment vertical="center" wrapText="1"/>
    </xf>
    <xf numFmtId="16" fontId="13" fillId="6" borderId="5" xfId="0" quotePrefix="1" applyNumberFormat="1" applyFont="1" applyFill="1" applyBorder="1" applyAlignment="1">
      <alignment horizontal="center" vertical="center"/>
    </xf>
    <xf numFmtId="0" fontId="14" fillId="6" borderId="11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3" fillId="0" borderId="5" xfId="0" quotePrefix="1" applyFont="1" applyBorder="1" applyAlignment="1">
      <alignment horizontal="center" vertical="center"/>
    </xf>
    <xf numFmtId="0" fontId="15" fillId="0" borderId="11" xfId="0" applyFont="1" applyBorder="1" applyAlignment="1">
      <alignment vertical="center" wrapText="1"/>
    </xf>
    <xf numFmtId="165" fontId="0" fillId="0" borderId="33" xfId="0" applyNumberFormat="1" applyBorder="1"/>
    <xf numFmtId="165" fontId="0" fillId="6" borderId="39" xfId="0" applyNumberFormat="1" applyFill="1" applyBorder="1"/>
    <xf numFmtId="0" fontId="0" fillId="6" borderId="39" xfId="0" applyFill="1" applyBorder="1" applyAlignment="1">
      <alignment vertical="center" wrapText="1"/>
    </xf>
    <xf numFmtId="0" fontId="0" fillId="3" borderId="39" xfId="0" applyFill="1" applyBorder="1"/>
    <xf numFmtId="4" fontId="0" fillId="0" borderId="39" xfId="0" applyNumberFormat="1" applyBorder="1"/>
    <xf numFmtId="0" fontId="0" fillId="0" borderId="39" xfId="0" applyBorder="1"/>
    <xf numFmtId="0" fontId="0" fillId="0" borderId="22" xfId="0" applyBorder="1"/>
    <xf numFmtId="14" fontId="0" fillId="0" borderId="52" xfId="0" applyNumberFormat="1" applyBorder="1" applyAlignment="1">
      <alignment horizontal="right"/>
    </xf>
    <xf numFmtId="4" fontId="0" fillId="0" borderId="13" xfId="0" applyNumberFormat="1" applyBorder="1"/>
    <xf numFmtId="0" fontId="0" fillId="0" borderId="16" xfId="0" applyBorder="1"/>
    <xf numFmtId="0" fontId="0" fillId="0" borderId="21" xfId="0" applyBorder="1"/>
    <xf numFmtId="0" fontId="0" fillId="0" borderId="8" xfId="0" applyBorder="1"/>
    <xf numFmtId="0" fontId="0" fillId="6" borderId="8" xfId="0" applyFill="1" applyBorder="1"/>
    <xf numFmtId="4" fontId="0" fillId="0" borderId="8" xfId="0" applyNumberFormat="1" applyBorder="1"/>
    <xf numFmtId="0" fontId="0" fillId="0" borderId="53" xfId="0" applyBorder="1"/>
    <xf numFmtId="14" fontId="0" fillId="0" borderId="54" xfId="0" applyNumberFormat="1" applyBorder="1" applyAlignment="1">
      <alignment horizontal="right"/>
    </xf>
    <xf numFmtId="0" fontId="0" fillId="0" borderId="55" xfId="0" applyBorder="1"/>
    <xf numFmtId="0" fontId="0" fillId="0" borderId="56" xfId="0" applyBorder="1"/>
    <xf numFmtId="4" fontId="0" fillId="0" borderId="56" xfId="0" applyNumberFormat="1" applyBorder="1"/>
    <xf numFmtId="0" fontId="0" fillId="0" borderId="37" xfId="0" applyBorder="1"/>
    <xf numFmtId="14" fontId="2" fillId="0" borderId="7" xfId="0" applyNumberFormat="1" applyFont="1" applyBorder="1"/>
    <xf numFmtId="0" fontId="13" fillId="6" borderId="5" xfId="0" quotePrefix="1" applyFont="1" applyFill="1" applyBorder="1" applyAlignment="1">
      <alignment horizontal="center" vertical="center"/>
    </xf>
    <xf numFmtId="4" fontId="0" fillId="6" borderId="45" xfId="0" applyNumberFormat="1" applyFill="1" applyBorder="1"/>
    <xf numFmtId="14" fontId="0" fillId="0" borderId="47" xfId="0" applyNumberFormat="1" applyBorder="1"/>
    <xf numFmtId="4" fontId="0" fillId="6" borderId="4" xfId="0" applyNumberFormat="1" applyFill="1" applyBorder="1"/>
    <xf numFmtId="14" fontId="0" fillId="0" borderId="48" xfId="0" applyNumberFormat="1" applyBorder="1"/>
    <xf numFmtId="0" fontId="0" fillId="0" borderId="33" xfId="0" applyBorder="1"/>
    <xf numFmtId="0" fontId="0" fillId="6" borderId="39" xfId="0" applyFill="1" applyBorder="1"/>
    <xf numFmtId="4" fontId="0" fillId="6" borderId="39" xfId="0" applyNumberFormat="1" applyFill="1" applyBorder="1"/>
    <xf numFmtId="0" fontId="0" fillId="0" borderId="34" xfId="0" applyBorder="1"/>
    <xf numFmtId="14" fontId="0" fillId="0" borderId="52" xfId="0" applyNumberFormat="1" applyBorder="1"/>
    <xf numFmtId="0" fontId="0" fillId="8" borderId="13" xfId="0" applyFill="1" applyBorder="1"/>
    <xf numFmtId="14" fontId="2" fillId="0" borderId="10" xfId="0" applyNumberFormat="1" applyFont="1" applyBorder="1"/>
    <xf numFmtId="4" fontId="0" fillId="8" borderId="13" xfId="0" applyNumberFormat="1" applyFill="1" applyBorder="1"/>
    <xf numFmtId="166" fontId="0" fillId="0" borderId="0" xfId="0" applyNumberFormat="1"/>
    <xf numFmtId="14" fontId="0" fillId="0" borderId="10" xfId="0" applyNumberFormat="1" applyBorder="1"/>
    <xf numFmtId="0" fontId="15" fillId="0" borderId="15" xfId="0" applyFont="1" applyBorder="1" applyAlignment="1">
      <alignment vertical="center" wrapText="1"/>
    </xf>
    <xf numFmtId="10" fontId="12" fillId="0" borderId="7" xfId="4" applyNumberFormat="1" applyFont="1" applyFill="1" applyBorder="1" applyAlignment="1">
      <alignment horizontal="center" vertical="center"/>
    </xf>
    <xf numFmtId="10" fontId="12" fillId="0" borderId="15" xfId="4" applyNumberFormat="1" applyFont="1" applyFill="1" applyBorder="1" applyAlignment="1">
      <alignment horizontal="center" vertical="center"/>
    </xf>
    <xf numFmtId="167" fontId="0" fillId="0" borderId="4" xfId="0" applyNumberFormat="1" applyBorder="1"/>
    <xf numFmtId="10" fontId="12" fillId="0" borderId="2" xfId="4" applyNumberFormat="1" applyFont="1" applyFill="1" applyBorder="1" applyAlignment="1">
      <alignment horizontal="center" vertical="center"/>
    </xf>
    <xf numFmtId="0" fontId="16" fillId="0" borderId="11" xfId="0" applyFont="1" applyBorder="1" applyAlignment="1">
      <alignment vertical="center"/>
    </xf>
    <xf numFmtId="10" fontId="12" fillId="0" borderId="5" xfId="4" applyNumberFormat="1" applyFont="1" applyFill="1" applyBorder="1" applyAlignment="1">
      <alignment horizontal="center" vertical="center"/>
    </xf>
    <xf numFmtId="0" fontId="0" fillId="8" borderId="44" xfId="0" applyFill="1" applyBorder="1"/>
    <xf numFmtId="0" fontId="16" fillId="0" borderId="2" xfId="0" applyFont="1" applyBorder="1" applyAlignment="1">
      <alignment vertical="center"/>
    </xf>
    <xf numFmtId="4" fontId="12" fillId="0" borderId="5" xfId="0" applyNumberFormat="1" applyFont="1" applyBorder="1" applyAlignment="1">
      <alignment horizontal="center" vertical="center"/>
    </xf>
    <xf numFmtId="10" fontId="12" fillId="0" borderId="5" xfId="0" applyNumberFormat="1" applyFont="1" applyBorder="1" applyAlignment="1">
      <alignment horizontal="center" vertical="center"/>
    </xf>
    <xf numFmtId="0" fontId="0" fillId="6" borderId="46" xfId="0" applyFill="1" applyBorder="1"/>
    <xf numFmtId="0" fontId="0" fillId="6" borderId="32" xfId="0" applyFill="1" applyBorder="1"/>
    <xf numFmtId="9" fontId="17" fillId="0" borderId="38" xfId="4" applyFont="1" applyBorder="1" applyAlignment="1">
      <alignment horizontal="center" vertical="center"/>
    </xf>
    <xf numFmtId="10" fontId="17" fillId="9" borderId="38" xfId="4" applyNumberFormat="1" applyFont="1" applyFill="1" applyBorder="1" applyAlignment="1">
      <alignment horizontal="center" vertical="center"/>
    </xf>
    <xf numFmtId="4" fontId="12" fillId="7" borderId="10" xfId="4" applyNumberFormat="1" applyFont="1" applyFill="1" applyBorder="1" applyAlignment="1">
      <alignment horizontal="center" vertical="center"/>
    </xf>
    <xf numFmtId="10" fontId="18" fillId="0" borderId="1" xfId="0" applyNumberFormat="1" applyFont="1" applyBorder="1" applyAlignment="1">
      <alignment horizontal="center" vertical="center"/>
    </xf>
    <xf numFmtId="4" fontId="17" fillId="0" borderId="10" xfId="0" applyNumberFormat="1" applyFont="1" applyBorder="1" applyAlignment="1">
      <alignment vertical="center"/>
    </xf>
    <xf numFmtId="168" fontId="19" fillId="0" borderId="10" xfId="2" applyNumberFormat="1" applyFont="1" applyBorder="1" applyAlignment="1">
      <alignment horizontal="center" vertical="center"/>
    </xf>
    <xf numFmtId="0" fontId="0" fillId="3" borderId="0" xfId="0" applyFill="1" applyAlignment="1">
      <alignment vertical="center"/>
    </xf>
    <xf numFmtId="10" fontId="0" fillId="3" borderId="0" xfId="0" applyNumberFormat="1" applyFill="1" applyAlignment="1">
      <alignment horizontal="center" vertical="center" wrapText="1"/>
    </xf>
    <xf numFmtId="10" fontId="2" fillId="3" borderId="25" xfId="0" applyNumberFormat="1" applyFont="1" applyFill="1" applyBorder="1" applyAlignment="1">
      <alignment horizontal="center" vertical="center" wrapText="1"/>
    </xf>
    <xf numFmtId="4" fontId="0" fillId="3" borderId="25" xfId="0" applyNumberFormat="1" applyFill="1" applyBorder="1" applyAlignment="1">
      <alignment vertical="center"/>
    </xf>
    <xf numFmtId="0" fontId="0" fillId="3" borderId="0" xfId="0" applyFill="1"/>
    <xf numFmtId="4" fontId="0" fillId="3" borderId="0" xfId="0" applyNumberFormat="1" applyFill="1"/>
    <xf numFmtId="0" fontId="0" fillId="0" borderId="0" xfId="0" applyAlignment="1">
      <alignment vertical="center"/>
    </xf>
    <xf numFmtId="0" fontId="20" fillId="7" borderId="0" xfId="0" applyFont="1" applyFill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0" fontId="0" fillId="0" borderId="0" xfId="0" applyNumberFormat="1" applyAlignment="1">
      <alignment horizontal="center"/>
    </xf>
    <xf numFmtId="0" fontId="21" fillId="7" borderId="0" xfId="0" applyFont="1" applyFill="1" applyAlignment="1">
      <alignment wrapText="1"/>
    </xf>
    <xf numFmtId="44" fontId="0" fillId="0" borderId="0" xfId="3" applyFont="1"/>
    <xf numFmtId="0" fontId="0" fillId="0" borderId="0" xfId="0" applyAlignment="1">
      <alignment wrapText="1"/>
    </xf>
    <xf numFmtId="0" fontId="0" fillId="9" borderId="0" xfId="0" applyFill="1"/>
    <xf numFmtId="0" fontId="22" fillId="7" borderId="0" xfId="0" applyFont="1" applyFill="1" applyAlignment="1">
      <alignment wrapText="1"/>
    </xf>
    <xf numFmtId="0" fontId="1" fillId="0" borderId="0" xfId="0" applyFont="1" applyAlignment="1" applyProtection="1">
      <alignment horizontal="center" vertical="center"/>
      <protection locked="0"/>
    </xf>
    <xf numFmtId="14" fontId="3" fillId="0" borderId="0" xfId="1" applyNumberFormat="1" applyAlignment="1" applyProtection="1">
      <alignment horizontal="center" vertical="center"/>
      <protection locked="0"/>
    </xf>
    <xf numFmtId="0" fontId="3" fillId="0" borderId="0" xfId="1" applyAlignment="1" applyProtection="1">
      <alignment horizontal="center" vertical="center"/>
      <protection locked="0"/>
    </xf>
    <xf numFmtId="0" fontId="3" fillId="2" borderId="39" xfId="1" applyFill="1" applyBorder="1" applyAlignment="1" applyProtection="1">
      <alignment horizontal="center" vertical="center"/>
      <protection locked="0"/>
    </xf>
    <xf numFmtId="0" fontId="3" fillId="0" borderId="3" xfId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3" fillId="0" borderId="18" xfId="1" applyBorder="1" applyAlignment="1" applyProtection="1">
      <alignment horizontal="center" vertical="center"/>
      <protection locked="0"/>
    </xf>
    <xf numFmtId="0" fontId="3" fillId="0" borderId="4" xfId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3" fillId="0" borderId="20" xfId="1" applyBorder="1" applyAlignment="1" applyProtection="1">
      <alignment horizontal="center" vertical="center"/>
      <protection locked="0"/>
    </xf>
    <xf numFmtId="0" fontId="3" fillId="0" borderId="8" xfId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3" fillId="0" borderId="22" xfId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3" fillId="0" borderId="13" xfId="1" applyBorder="1" applyAlignment="1" applyProtection="1">
      <alignment horizontal="center" vertical="center"/>
      <protection locked="0"/>
    </xf>
    <xf numFmtId="0" fontId="3" fillId="0" borderId="59" xfId="1" applyBorder="1" applyAlignment="1" applyProtection="1">
      <alignment horizontal="center" vertical="center"/>
      <protection locked="0"/>
    </xf>
    <xf numFmtId="9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2" fontId="1" fillId="0" borderId="0" xfId="0" applyNumberFormat="1" applyFont="1" applyAlignment="1" applyProtection="1">
      <alignment horizontal="center" vertical="center"/>
      <protection locked="0"/>
    </xf>
    <xf numFmtId="0" fontId="3" fillId="3" borderId="0" xfId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" fontId="3" fillId="0" borderId="0" xfId="1" applyNumberForma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164" fontId="23" fillId="10" borderId="0" xfId="0" applyNumberFormat="1" applyFont="1" applyFill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3" fillId="0" borderId="39" xfId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3" fillId="2" borderId="39" xfId="1" applyFill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9" fontId="5" fillId="0" borderId="58" xfId="1" applyNumberFormat="1" applyFont="1" applyBorder="1" applyAlignment="1">
      <alignment horizontal="center" vertical="center" wrapText="1"/>
    </xf>
    <xf numFmtId="164" fontId="24" fillId="12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9" fontId="5" fillId="0" borderId="4" xfId="1" applyNumberFormat="1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wrapText="1"/>
    </xf>
    <xf numFmtId="9" fontId="5" fillId="0" borderId="8" xfId="1" applyNumberFormat="1" applyFont="1" applyBorder="1" applyAlignment="1">
      <alignment horizontal="center" vertical="center" wrapText="1"/>
    </xf>
    <xf numFmtId="164" fontId="5" fillId="0" borderId="8" xfId="1" applyNumberFormat="1" applyFont="1" applyBorder="1" applyAlignment="1">
      <alignment horizontal="center" vertical="center" wrapText="1"/>
    </xf>
    <xf numFmtId="0" fontId="5" fillId="11" borderId="4" xfId="1" applyFont="1" applyFill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/>
    </xf>
    <xf numFmtId="0" fontId="6" fillId="0" borderId="39" xfId="1" applyFont="1" applyBorder="1" applyAlignment="1">
      <alignment horizontal="center" vertical="center"/>
    </xf>
    <xf numFmtId="0" fontId="5" fillId="0" borderId="39" xfId="1" applyFont="1" applyBorder="1" applyAlignment="1">
      <alignment horizontal="center" vertical="center" wrapText="1"/>
    </xf>
    <xf numFmtId="9" fontId="5" fillId="0" borderId="39" xfId="1" applyNumberFormat="1" applyFont="1" applyBorder="1" applyAlignment="1">
      <alignment horizontal="center" vertical="center" wrapText="1"/>
    </xf>
    <xf numFmtId="164" fontId="5" fillId="0" borderId="39" xfId="1" applyNumberFormat="1" applyFont="1" applyBorder="1" applyAlignment="1">
      <alignment horizontal="center" vertical="center" wrapText="1"/>
    </xf>
    <xf numFmtId="0" fontId="6" fillId="0" borderId="43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wrapText="1"/>
    </xf>
    <xf numFmtId="9" fontId="5" fillId="0" borderId="13" xfId="1" applyNumberFormat="1" applyFont="1" applyBorder="1" applyAlignment="1">
      <alignment horizontal="center" vertical="center" wrapText="1"/>
    </xf>
    <xf numFmtId="164" fontId="24" fillId="12" borderId="13" xfId="1" applyNumberFormat="1" applyFont="1" applyFill="1" applyBorder="1" applyAlignment="1">
      <alignment horizontal="center" vertical="center" wrapText="1"/>
    </xf>
    <xf numFmtId="164" fontId="5" fillId="0" borderId="13" xfId="1" applyNumberFormat="1" applyFont="1" applyBorder="1" applyAlignment="1">
      <alignment horizontal="center" vertical="center" wrapText="1"/>
    </xf>
    <xf numFmtId="0" fontId="3" fillId="0" borderId="0" xfId="1" applyAlignment="1">
      <alignment horizontal="center" vertical="center"/>
    </xf>
    <xf numFmtId="0" fontId="1" fillId="0" borderId="0" xfId="0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9" fontId="5" fillId="0" borderId="57" xfId="1" applyNumberFormat="1" applyFont="1" applyBorder="1" applyAlignment="1">
      <alignment horizontal="center" vertical="center" wrapText="1"/>
    </xf>
    <xf numFmtId="9" fontId="5" fillId="0" borderId="49" xfId="1" applyNumberFormat="1" applyFont="1" applyBorder="1" applyAlignment="1">
      <alignment horizontal="center" vertical="center" wrapText="1"/>
    </xf>
    <xf numFmtId="9" fontId="5" fillId="0" borderId="56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2" fillId="0" borderId="30" xfId="5" applyFont="1" applyBorder="1" applyAlignment="1">
      <alignment horizontal="left" vertical="center"/>
    </xf>
    <xf numFmtId="0" fontId="12" fillId="0" borderId="16" xfId="5" applyFont="1" applyBorder="1" applyAlignment="1">
      <alignment horizontal="left" vertical="center"/>
    </xf>
    <xf numFmtId="0" fontId="12" fillId="0" borderId="31" xfId="5" applyFont="1" applyBorder="1" applyAlignment="1">
      <alignment horizontal="left" vertical="center"/>
    </xf>
    <xf numFmtId="0" fontId="12" fillId="0" borderId="32" xfId="5" applyFont="1" applyBorder="1" applyAlignment="1">
      <alignment horizontal="center" vertical="center" wrapText="1"/>
    </xf>
    <xf numFmtId="0" fontId="12" fillId="0" borderId="16" xfId="5" applyFont="1" applyBorder="1" applyAlignment="1">
      <alignment horizontal="center" vertical="center" wrapText="1"/>
    </xf>
    <xf numFmtId="0" fontId="12" fillId="0" borderId="14" xfId="5" applyFont="1" applyBorder="1" applyAlignment="1">
      <alignment horizontal="center" vertical="center" wrapText="1"/>
    </xf>
    <xf numFmtId="0" fontId="11" fillId="5" borderId="2" xfId="5" applyFont="1" applyFill="1" applyBorder="1" applyAlignment="1">
      <alignment horizontal="center" vertical="center"/>
    </xf>
    <xf numFmtId="0" fontId="11" fillId="5" borderId="25" xfId="5" applyFont="1" applyFill="1" applyBorder="1" applyAlignment="1">
      <alignment horizontal="center" vertical="center"/>
    </xf>
    <xf numFmtId="0" fontId="11" fillId="5" borderId="23" xfId="5" applyFont="1" applyFill="1" applyBorder="1" applyAlignment="1">
      <alignment horizontal="center" vertical="center"/>
    </xf>
    <xf numFmtId="0" fontId="11" fillId="5" borderId="9" xfId="5" applyFont="1" applyFill="1" applyBorder="1" applyAlignment="1">
      <alignment horizontal="center" vertical="center"/>
    </xf>
    <xf numFmtId="0" fontId="11" fillId="5" borderId="0" xfId="5" applyFont="1" applyFill="1" applyAlignment="1">
      <alignment horizontal="center" vertical="center"/>
    </xf>
    <xf numFmtId="0" fontId="11" fillId="5" borderId="26" xfId="5" applyFont="1" applyFill="1" applyBorder="1" applyAlignment="1">
      <alignment horizontal="center" vertical="center"/>
    </xf>
    <xf numFmtId="0" fontId="11" fillId="5" borderId="27" xfId="5" applyFont="1" applyFill="1" applyBorder="1" applyAlignment="1">
      <alignment horizontal="center" vertical="center"/>
    </xf>
    <xf numFmtId="0" fontId="11" fillId="5" borderId="28" xfId="5" applyFont="1" applyFill="1" applyBorder="1" applyAlignment="1">
      <alignment horizontal="center" vertical="center"/>
    </xf>
    <xf numFmtId="0" fontId="11" fillId="5" borderId="29" xfId="5" applyFont="1" applyFill="1" applyBorder="1" applyAlignment="1">
      <alignment horizontal="center" vertical="center"/>
    </xf>
    <xf numFmtId="0" fontId="12" fillId="0" borderId="30" xfId="5" applyFont="1" applyBorder="1" applyAlignment="1">
      <alignment horizontal="left" vertical="center" wrapText="1"/>
    </xf>
    <xf numFmtId="0" fontId="12" fillId="0" borderId="16" xfId="5" applyFont="1" applyBorder="1" applyAlignment="1">
      <alignment horizontal="left" vertical="center" wrapText="1"/>
    </xf>
    <xf numFmtId="0" fontId="12" fillId="0" borderId="31" xfId="5" applyFont="1" applyBorder="1" applyAlignment="1">
      <alignment horizontal="left" vertical="center" wrapText="1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5" fillId="0" borderId="2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15" xfId="1" applyFont="1" applyBorder="1" applyAlignment="1">
      <alignment vertical="center" wrapText="1"/>
    </xf>
    <xf numFmtId="0" fontId="13" fillId="0" borderId="33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49" fontId="13" fillId="6" borderId="11" xfId="0" applyNumberFormat="1" applyFont="1" applyFill="1" applyBorder="1" applyAlignment="1">
      <alignment horizontal="left" vertical="center"/>
    </xf>
    <xf numFmtId="49" fontId="13" fillId="6" borderId="12" xfId="0" applyNumberFormat="1" applyFont="1" applyFill="1" applyBorder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6" borderId="42" xfId="0" applyFont="1" applyFill="1" applyBorder="1" applyAlignment="1">
      <alignment horizontal="left" vertical="center" wrapText="1"/>
    </xf>
    <xf numFmtId="0" fontId="17" fillId="0" borderId="11" xfId="0" applyFont="1" applyBorder="1" applyAlignment="1">
      <alignment horizontal="right" vertical="center"/>
    </xf>
    <xf numFmtId="0" fontId="17" fillId="0" borderId="42" xfId="0" applyFont="1" applyBorder="1" applyAlignment="1">
      <alignment horizontal="right" vertical="center"/>
    </xf>
    <xf numFmtId="0" fontId="17" fillId="0" borderId="12" xfId="0" applyFont="1" applyBorder="1" applyAlignment="1">
      <alignment horizontal="right" vertical="center"/>
    </xf>
    <xf numFmtId="0" fontId="6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left" vertical="center" wrapText="1"/>
    </xf>
    <xf numFmtId="0" fontId="5" fillId="0" borderId="15" xfId="1" applyFont="1" applyBorder="1" applyAlignment="1">
      <alignment horizontal="left" vertical="center" wrapText="1"/>
    </xf>
  </cellXfs>
  <cellStyles count="6">
    <cellStyle name="Dziesiętny" xfId="2" builtinId="3"/>
    <cellStyle name="Excel Built-in Explanatory Text" xfId="5" xr:uid="{69F4CBAA-BCF0-493B-B67A-661A942349B6}"/>
    <cellStyle name="Normalny" xfId="0" builtinId="0"/>
    <cellStyle name="Normalny 2" xfId="1" xr:uid="{CE423978-DB55-45A5-A08B-DF9D39D9AEF7}"/>
    <cellStyle name="Procentowy" xfId="4" builtinId="5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E4B52-4A2C-48B1-8E00-CC1DD9C9EA65}">
  <sheetPr>
    <pageSetUpPr fitToPage="1"/>
  </sheetPr>
  <dimension ref="A1:AM32"/>
  <sheetViews>
    <sheetView tabSelected="1" zoomScale="70" zoomScaleNormal="70" zoomScaleSheetLayoutView="50" workbookViewId="0">
      <selection activeCell="I5" sqref="I5"/>
    </sheetView>
  </sheetViews>
  <sheetFormatPr defaultRowHeight="14.4"/>
  <cols>
    <col min="1" max="2" width="3.44140625" style="141" customWidth="1"/>
    <col min="3" max="4" width="8.88671875" style="141"/>
    <col min="5" max="5" width="61.5546875" style="141" customWidth="1"/>
    <col min="6" max="6" width="22.33203125" style="141" bestFit="1" customWidth="1"/>
    <col min="7" max="7" width="14.88671875" style="141" bestFit="1" customWidth="1"/>
    <col min="8" max="8" width="11.109375" style="141" bestFit="1" customWidth="1"/>
    <col min="9" max="9" width="14.6640625" style="141" customWidth="1"/>
    <col min="10" max="10" width="15.6640625" style="141" bestFit="1" customWidth="1"/>
    <col min="11" max="11" width="45.44140625" style="141" customWidth="1"/>
    <col min="12" max="39" width="4.77734375" style="141" customWidth="1"/>
    <col min="40" max="219" width="8.88671875" style="141"/>
    <col min="220" max="220" width="34.6640625" style="141" customWidth="1"/>
    <col min="221" max="221" width="15" style="141" customWidth="1"/>
    <col min="222" max="475" width="8.88671875" style="141"/>
    <col min="476" max="476" width="34.6640625" style="141" customWidth="1"/>
    <col min="477" max="477" width="15" style="141" customWidth="1"/>
    <col min="478" max="731" width="8.88671875" style="141"/>
    <col min="732" max="732" width="34.6640625" style="141" customWidth="1"/>
    <col min="733" max="733" width="15" style="141" customWidth="1"/>
    <col min="734" max="987" width="8.88671875" style="141"/>
    <col min="988" max="988" width="34.6640625" style="141" customWidth="1"/>
    <col min="989" max="989" width="15" style="141" customWidth="1"/>
    <col min="990" max="1243" width="8.88671875" style="141"/>
    <col min="1244" max="1244" width="34.6640625" style="141" customWidth="1"/>
    <col min="1245" max="1245" width="15" style="141" customWidth="1"/>
    <col min="1246" max="1499" width="8.88671875" style="141"/>
    <col min="1500" max="1500" width="34.6640625" style="141" customWidth="1"/>
    <col min="1501" max="1501" width="15" style="141" customWidth="1"/>
    <col min="1502" max="1755" width="8.88671875" style="141"/>
    <col min="1756" max="1756" width="34.6640625" style="141" customWidth="1"/>
    <col min="1757" max="1757" width="15" style="141" customWidth="1"/>
    <col min="1758" max="2011" width="8.88671875" style="141"/>
    <col min="2012" max="2012" width="34.6640625" style="141" customWidth="1"/>
    <col min="2013" max="2013" width="15" style="141" customWidth="1"/>
    <col min="2014" max="2267" width="8.88671875" style="141"/>
    <col min="2268" max="2268" width="34.6640625" style="141" customWidth="1"/>
    <col min="2269" max="2269" width="15" style="141" customWidth="1"/>
    <col min="2270" max="2523" width="8.88671875" style="141"/>
    <col min="2524" max="2524" width="34.6640625" style="141" customWidth="1"/>
    <col min="2525" max="2525" width="15" style="141" customWidth="1"/>
    <col min="2526" max="2779" width="8.88671875" style="141"/>
    <col min="2780" max="2780" width="34.6640625" style="141" customWidth="1"/>
    <col min="2781" max="2781" width="15" style="141" customWidth="1"/>
    <col min="2782" max="3035" width="8.88671875" style="141"/>
    <col min="3036" max="3036" width="34.6640625" style="141" customWidth="1"/>
    <col min="3037" max="3037" width="15" style="141" customWidth="1"/>
    <col min="3038" max="3291" width="8.88671875" style="141"/>
    <col min="3292" max="3292" width="34.6640625" style="141" customWidth="1"/>
    <col min="3293" max="3293" width="15" style="141" customWidth="1"/>
    <col min="3294" max="3547" width="8.88671875" style="141"/>
    <col min="3548" max="3548" width="34.6640625" style="141" customWidth="1"/>
    <col min="3549" max="3549" width="15" style="141" customWidth="1"/>
    <col min="3550" max="3803" width="8.88671875" style="141"/>
    <col min="3804" max="3804" width="34.6640625" style="141" customWidth="1"/>
    <col min="3805" max="3805" width="15" style="141" customWidth="1"/>
    <col min="3806" max="4059" width="8.88671875" style="141"/>
    <col min="4060" max="4060" width="34.6640625" style="141" customWidth="1"/>
    <col min="4061" max="4061" width="15" style="141" customWidth="1"/>
    <col min="4062" max="4315" width="8.88671875" style="141"/>
    <col min="4316" max="4316" width="34.6640625" style="141" customWidth="1"/>
    <col min="4317" max="4317" width="15" style="141" customWidth="1"/>
    <col min="4318" max="4571" width="8.88671875" style="141"/>
    <col min="4572" max="4572" width="34.6640625" style="141" customWidth="1"/>
    <col min="4573" max="4573" width="15" style="141" customWidth="1"/>
    <col min="4574" max="4827" width="8.88671875" style="141"/>
    <col min="4828" max="4828" width="34.6640625" style="141" customWidth="1"/>
    <col min="4829" max="4829" width="15" style="141" customWidth="1"/>
    <col min="4830" max="5083" width="8.88671875" style="141"/>
    <col min="5084" max="5084" width="34.6640625" style="141" customWidth="1"/>
    <col min="5085" max="5085" width="15" style="141" customWidth="1"/>
    <col min="5086" max="5339" width="8.88671875" style="141"/>
    <col min="5340" max="5340" width="34.6640625" style="141" customWidth="1"/>
    <col min="5341" max="5341" width="15" style="141" customWidth="1"/>
    <col min="5342" max="5595" width="8.88671875" style="141"/>
    <col min="5596" max="5596" width="34.6640625" style="141" customWidth="1"/>
    <col min="5597" max="5597" width="15" style="141" customWidth="1"/>
    <col min="5598" max="5851" width="8.88671875" style="141"/>
    <col min="5852" max="5852" width="34.6640625" style="141" customWidth="1"/>
    <col min="5853" max="5853" width="15" style="141" customWidth="1"/>
    <col min="5854" max="6107" width="8.88671875" style="141"/>
    <col min="6108" max="6108" width="34.6640625" style="141" customWidth="1"/>
    <col min="6109" max="6109" width="15" style="141" customWidth="1"/>
    <col min="6110" max="6363" width="8.88671875" style="141"/>
    <col min="6364" max="6364" width="34.6640625" style="141" customWidth="1"/>
    <col min="6365" max="6365" width="15" style="141" customWidth="1"/>
    <col min="6366" max="6619" width="8.88671875" style="141"/>
    <col min="6620" max="6620" width="34.6640625" style="141" customWidth="1"/>
    <col min="6621" max="6621" width="15" style="141" customWidth="1"/>
    <col min="6622" max="6875" width="8.88671875" style="141"/>
    <col min="6876" max="6876" width="34.6640625" style="141" customWidth="1"/>
    <col min="6877" max="6877" width="15" style="141" customWidth="1"/>
    <col min="6878" max="7131" width="8.88671875" style="141"/>
    <col min="7132" max="7132" width="34.6640625" style="141" customWidth="1"/>
    <col min="7133" max="7133" width="15" style="141" customWidth="1"/>
    <col min="7134" max="7387" width="8.88671875" style="141"/>
    <col min="7388" max="7388" width="34.6640625" style="141" customWidth="1"/>
    <col min="7389" max="7389" width="15" style="141" customWidth="1"/>
    <col min="7390" max="7643" width="8.88671875" style="141"/>
    <col min="7644" max="7644" width="34.6640625" style="141" customWidth="1"/>
    <col min="7645" max="7645" width="15" style="141" customWidth="1"/>
    <col min="7646" max="7899" width="8.88671875" style="141"/>
    <col min="7900" max="7900" width="34.6640625" style="141" customWidth="1"/>
    <col min="7901" max="7901" width="15" style="141" customWidth="1"/>
    <col min="7902" max="8155" width="8.88671875" style="141"/>
    <col min="8156" max="8156" width="34.6640625" style="141" customWidth="1"/>
    <col min="8157" max="8157" width="15" style="141" customWidth="1"/>
    <col min="8158" max="8411" width="8.88671875" style="141"/>
    <col min="8412" max="8412" width="34.6640625" style="141" customWidth="1"/>
    <col min="8413" max="8413" width="15" style="141" customWidth="1"/>
    <col min="8414" max="8667" width="8.88671875" style="141"/>
    <col min="8668" max="8668" width="34.6640625" style="141" customWidth="1"/>
    <col min="8669" max="8669" width="15" style="141" customWidth="1"/>
    <col min="8670" max="8923" width="8.88671875" style="141"/>
    <col min="8924" max="8924" width="34.6640625" style="141" customWidth="1"/>
    <col min="8925" max="8925" width="15" style="141" customWidth="1"/>
    <col min="8926" max="9179" width="8.88671875" style="141"/>
    <col min="9180" max="9180" width="34.6640625" style="141" customWidth="1"/>
    <col min="9181" max="9181" width="15" style="141" customWidth="1"/>
    <col min="9182" max="9435" width="8.88671875" style="141"/>
    <col min="9436" max="9436" width="34.6640625" style="141" customWidth="1"/>
    <col min="9437" max="9437" width="15" style="141" customWidth="1"/>
    <col min="9438" max="9691" width="8.88671875" style="141"/>
    <col min="9692" max="9692" width="34.6640625" style="141" customWidth="1"/>
    <col min="9693" max="9693" width="15" style="141" customWidth="1"/>
    <col min="9694" max="9947" width="8.88671875" style="141"/>
    <col min="9948" max="9948" width="34.6640625" style="141" customWidth="1"/>
    <col min="9949" max="9949" width="15" style="141" customWidth="1"/>
    <col min="9950" max="10203" width="8.88671875" style="141"/>
    <col min="10204" max="10204" width="34.6640625" style="141" customWidth="1"/>
    <col min="10205" max="10205" width="15" style="141" customWidth="1"/>
    <col min="10206" max="10459" width="8.88671875" style="141"/>
    <col min="10460" max="10460" width="34.6640625" style="141" customWidth="1"/>
    <col min="10461" max="10461" width="15" style="141" customWidth="1"/>
    <col min="10462" max="10715" width="8.88671875" style="141"/>
    <col min="10716" max="10716" width="34.6640625" style="141" customWidth="1"/>
    <col min="10717" max="10717" width="15" style="141" customWidth="1"/>
    <col min="10718" max="10971" width="8.88671875" style="141"/>
    <col min="10972" max="10972" width="34.6640625" style="141" customWidth="1"/>
    <col min="10973" max="10973" width="15" style="141" customWidth="1"/>
    <col min="10974" max="11227" width="8.88671875" style="141"/>
    <col min="11228" max="11228" width="34.6640625" style="141" customWidth="1"/>
    <col min="11229" max="11229" width="15" style="141" customWidth="1"/>
    <col min="11230" max="11483" width="8.88671875" style="141"/>
    <col min="11484" max="11484" width="34.6640625" style="141" customWidth="1"/>
    <col min="11485" max="11485" width="15" style="141" customWidth="1"/>
    <col min="11486" max="11739" width="8.88671875" style="141"/>
    <col min="11740" max="11740" width="34.6640625" style="141" customWidth="1"/>
    <col min="11741" max="11741" width="15" style="141" customWidth="1"/>
    <col min="11742" max="11995" width="8.88671875" style="141"/>
    <col min="11996" max="11996" width="34.6640625" style="141" customWidth="1"/>
    <col min="11997" max="11997" width="15" style="141" customWidth="1"/>
    <col min="11998" max="12251" width="8.88671875" style="141"/>
    <col min="12252" max="12252" width="34.6640625" style="141" customWidth="1"/>
    <col min="12253" max="12253" width="15" style="141" customWidth="1"/>
    <col min="12254" max="12507" width="8.88671875" style="141"/>
    <col min="12508" max="12508" width="34.6640625" style="141" customWidth="1"/>
    <col min="12509" max="12509" width="15" style="141" customWidth="1"/>
    <col min="12510" max="12763" width="8.88671875" style="141"/>
    <col min="12764" max="12764" width="34.6640625" style="141" customWidth="1"/>
    <col min="12765" max="12765" width="15" style="141" customWidth="1"/>
    <col min="12766" max="13019" width="8.88671875" style="141"/>
    <col min="13020" max="13020" width="34.6640625" style="141" customWidth="1"/>
    <col min="13021" max="13021" width="15" style="141" customWidth="1"/>
    <col min="13022" max="13275" width="8.88671875" style="141"/>
    <col min="13276" max="13276" width="34.6640625" style="141" customWidth="1"/>
    <col min="13277" max="13277" width="15" style="141" customWidth="1"/>
    <col min="13278" max="13531" width="8.88671875" style="141"/>
    <col min="13532" max="13532" width="34.6640625" style="141" customWidth="1"/>
    <col min="13533" max="13533" width="15" style="141" customWidth="1"/>
    <col min="13534" max="13787" width="8.88671875" style="141"/>
    <col min="13788" max="13788" width="34.6640625" style="141" customWidth="1"/>
    <col min="13789" max="13789" width="15" style="141" customWidth="1"/>
    <col min="13790" max="14043" width="8.88671875" style="141"/>
    <col min="14044" max="14044" width="34.6640625" style="141" customWidth="1"/>
    <col min="14045" max="14045" width="15" style="141" customWidth="1"/>
    <col min="14046" max="14299" width="8.88671875" style="141"/>
    <col min="14300" max="14300" width="34.6640625" style="141" customWidth="1"/>
    <col min="14301" max="14301" width="15" style="141" customWidth="1"/>
    <col min="14302" max="14555" width="8.88671875" style="141"/>
    <col min="14556" max="14556" width="34.6640625" style="141" customWidth="1"/>
    <col min="14557" max="14557" width="15" style="141" customWidth="1"/>
    <col min="14558" max="14811" width="8.88671875" style="141"/>
    <col min="14812" max="14812" width="34.6640625" style="141" customWidth="1"/>
    <col min="14813" max="14813" width="15" style="141" customWidth="1"/>
    <col min="14814" max="15067" width="8.88671875" style="141"/>
    <col min="15068" max="15068" width="34.6640625" style="141" customWidth="1"/>
    <col min="15069" max="15069" width="15" style="141" customWidth="1"/>
    <col min="15070" max="15323" width="8.88671875" style="141"/>
    <col min="15324" max="15324" width="34.6640625" style="141" customWidth="1"/>
    <col min="15325" max="15325" width="15" style="141" customWidth="1"/>
    <col min="15326" max="15579" width="8.88671875" style="141"/>
    <col min="15580" max="15580" width="34.6640625" style="141" customWidth="1"/>
    <col min="15581" max="15581" width="15" style="141" customWidth="1"/>
    <col min="15582" max="15835" width="8.88671875" style="141"/>
    <col min="15836" max="15836" width="34.6640625" style="141" customWidth="1"/>
    <col min="15837" max="15837" width="15" style="141" customWidth="1"/>
    <col min="15838" max="16091" width="8.88671875" style="141"/>
    <col min="16092" max="16092" width="34.6640625" style="141" customWidth="1"/>
    <col min="16093" max="16093" width="15" style="141" customWidth="1"/>
    <col min="16094" max="16384" width="8.88671875" style="141"/>
  </cols>
  <sheetData>
    <row r="1" spans="3:39" ht="34.799999999999997" customHeight="1">
      <c r="C1" s="216" t="s">
        <v>14</v>
      </c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3:39">
      <c r="C2" s="142"/>
      <c r="D2" s="142"/>
      <c r="E2" s="143"/>
      <c r="F2" s="143"/>
      <c r="G2" s="143"/>
      <c r="H2" s="143"/>
      <c r="I2" s="143"/>
      <c r="J2" s="143"/>
      <c r="K2" s="143"/>
      <c r="L2" s="143"/>
    </row>
    <row r="3" spans="3:39" ht="30" customHeight="1" thickBot="1">
      <c r="C3" s="175" t="s">
        <v>0</v>
      </c>
      <c r="D3" s="175" t="s">
        <v>9</v>
      </c>
      <c r="E3" s="175" t="s">
        <v>5</v>
      </c>
      <c r="F3" s="175" t="s">
        <v>40</v>
      </c>
      <c r="G3" s="175" t="s">
        <v>41</v>
      </c>
      <c r="H3" s="175" t="s">
        <v>42</v>
      </c>
      <c r="I3" s="175" t="s">
        <v>43</v>
      </c>
      <c r="J3" s="175" t="s">
        <v>44</v>
      </c>
      <c r="K3" s="175" t="s">
        <v>10</v>
      </c>
      <c r="L3" s="144">
        <v>10</v>
      </c>
      <c r="M3" s="144">
        <v>20</v>
      </c>
      <c r="N3" s="144">
        <v>30</v>
      </c>
      <c r="O3" s="144">
        <v>40</v>
      </c>
      <c r="P3" s="144">
        <v>50</v>
      </c>
      <c r="Q3" s="144">
        <v>60</v>
      </c>
      <c r="R3" s="144">
        <v>70</v>
      </c>
      <c r="S3" s="144">
        <v>80</v>
      </c>
      <c r="T3" s="144">
        <v>90</v>
      </c>
      <c r="U3" s="144">
        <v>100</v>
      </c>
      <c r="V3" s="144">
        <v>110</v>
      </c>
      <c r="W3" s="144">
        <v>120</v>
      </c>
      <c r="X3" s="144">
        <v>130</v>
      </c>
      <c r="Y3" s="144">
        <v>140</v>
      </c>
      <c r="Z3" s="144">
        <v>150</v>
      </c>
      <c r="AA3" s="144">
        <v>160</v>
      </c>
      <c r="AB3" s="144">
        <v>170</v>
      </c>
      <c r="AC3" s="144">
        <v>180</v>
      </c>
      <c r="AD3" s="144">
        <v>190</v>
      </c>
      <c r="AE3" s="144">
        <v>200</v>
      </c>
      <c r="AF3" s="144">
        <v>210</v>
      </c>
      <c r="AG3" s="144">
        <v>220</v>
      </c>
      <c r="AH3" s="144">
        <v>230</v>
      </c>
      <c r="AI3" s="144">
        <v>240</v>
      </c>
      <c r="AJ3" s="144">
        <v>250</v>
      </c>
      <c r="AK3" s="144">
        <v>260</v>
      </c>
      <c r="AL3" s="144">
        <v>270</v>
      </c>
      <c r="AM3" s="144">
        <v>280</v>
      </c>
    </row>
    <row r="4" spans="3:39" ht="30" customHeight="1">
      <c r="C4" s="176" t="s">
        <v>1</v>
      </c>
      <c r="D4" s="177"/>
      <c r="E4" s="178" t="s">
        <v>7</v>
      </c>
      <c r="F4" s="179"/>
      <c r="G4" s="180">
        <f>G5+G6</f>
        <v>0</v>
      </c>
      <c r="H4" s="213">
        <v>0.23</v>
      </c>
      <c r="I4" s="181">
        <f>G4*$H$4</f>
        <v>0</v>
      </c>
      <c r="J4" s="180">
        <f>G4+I4</f>
        <v>0</v>
      </c>
      <c r="K4" s="178" t="s">
        <v>27</v>
      </c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6"/>
      <c r="AC4" s="146"/>
      <c r="AD4" s="146"/>
      <c r="AE4" s="146"/>
      <c r="AF4" s="146"/>
      <c r="AG4" s="146"/>
      <c r="AH4" s="146"/>
      <c r="AI4" s="146"/>
      <c r="AJ4" s="146"/>
      <c r="AK4" s="145"/>
      <c r="AL4" s="145"/>
      <c r="AM4" s="147"/>
    </row>
    <row r="5" spans="3:39" ht="30" customHeight="1">
      <c r="C5" s="182"/>
      <c r="D5" s="183" t="s">
        <v>11</v>
      </c>
      <c r="E5" s="184" t="s">
        <v>171</v>
      </c>
      <c r="F5" s="185">
        <v>0.05</v>
      </c>
      <c r="G5" s="186">
        <f>$F$18*F5</f>
        <v>0</v>
      </c>
      <c r="H5" s="214"/>
      <c r="I5" s="186">
        <f t="shared" ref="I5:I6" si="0">G5*$H$4</f>
        <v>0</v>
      </c>
      <c r="J5" s="186">
        <f t="shared" ref="J5:J15" si="1">G5+I5</f>
        <v>0</v>
      </c>
      <c r="K5" s="184" t="s">
        <v>26</v>
      </c>
      <c r="L5" s="148"/>
      <c r="M5" s="148"/>
      <c r="N5" s="148"/>
      <c r="O5" s="148"/>
      <c r="P5" s="148"/>
      <c r="Q5" s="148"/>
      <c r="R5" s="148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50"/>
    </row>
    <row r="6" spans="3:39" ht="30" customHeight="1" thickBot="1">
      <c r="C6" s="187"/>
      <c r="D6" s="188" t="s">
        <v>12</v>
      </c>
      <c r="E6" s="189" t="s">
        <v>21</v>
      </c>
      <c r="F6" s="190">
        <v>0.05</v>
      </c>
      <c r="G6" s="191">
        <f>$F$18*F6</f>
        <v>0</v>
      </c>
      <c r="H6" s="215"/>
      <c r="I6" s="191">
        <f t="shared" si="0"/>
        <v>0</v>
      </c>
      <c r="J6" s="191">
        <f t="shared" si="1"/>
        <v>0</v>
      </c>
      <c r="K6" s="189" t="s">
        <v>27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3"/>
    </row>
    <row r="7" spans="3:39" ht="30" customHeight="1">
      <c r="C7" s="176" t="s">
        <v>2</v>
      </c>
      <c r="D7" s="177"/>
      <c r="E7" s="178" t="s">
        <v>19</v>
      </c>
      <c r="F7" s="179"/>
      <c r="G7" s="180">
        <f>G8+G9+G11+G14</f>
        <v>0</v>
      </c>
      <c r="H7" s="213">
        <v>0.23</v>
      </c>
      <c r="I7" s="181">
        <f>G7*$H$7</f>
        <v>0</v>
      </c>
      <c r="J7" s="180">
        <f t="shared" si="1"/>
        <v>0</v>
      </c>
      <c r="K7" s="178" t="s">
        <v>28</v>
      </c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7"/>
    </row>
    <row r="8" spans="3:39" ht="30" customHeight="1">
      <c r="C8" s="182"/>
      <c r="D8" s="183" t="s">
        <v>16</v>
      </c>
      <c r="E8" s="184" t="s">
        <v>22</v>
      </c>
      <c r="F8" s="185">
        <v>0.1</v>
      </c>
      <c r="G8" s="186">
        <f t="shared" ref="G8:G15" si="2">$F$18*F8</f>
        <v>0</v>
      </c>
      <c r="H8" s="214"/>
      <c r="I8" s="186">
        <f t="shared" ref="I8:I14" si="3">G8*$H$7</f>
        <v>0</v>
      </c>
      <c r="J8" s="186">
        <f t="shared" si="1"/>
        <v>0</v>
      </c>
      <c r="K8" s="184" t="s">
        <v>28</v>
      </c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9"/>
      <c r="AK8" s="149"/>
      <c r="AL8" s="149"/>
      <c r="AM8" s="154"/>
    </row>
    <row r="9" spans="3:39" ht="30" customHeight="1">
      <c r="C9" s="182"/>
      <c r="D9" s="183" t="s">
        <v>17</v>
      </c>
      <c r="E9" s="184" t="s">
        <v>164</v>
      </c>
      <c r="F9" s="185">
        <v>0.1</v>
      </c>
      <c r="G9" s="186">
        <f t="shared" si="2"/>
        <v>0</v>
      </c>
      <c r="H9" s="214"/>
      <c r="I9" s="186">
        <f t="shared" si="3"/>
        <v>0</v>
      </c>
      <c r="J9" s="186">
        <f t="shared" si="1"/>
        <v>0</v>
      </c>
      <c r="K9" s="184" t="s">
        <v>29</v>
      </c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54"/>
    </row>
    <row r="10" spans="3:39" ht="30" customHeight="1">
      <c r="C10" s="182"/>
      <c r="D10" s="183" t="s">
        <v>15</v>
      </c>
      <c r="E10" s="184" t="s">
        <v>168</v>
      </c>
      <c r="F10" s="185">
        <v>0.1</v>
      </c>
      <c r="G10" s="186">
        <f t="shared" si="2"/>
        <v>0</v>
      </c>
      <c r="H10" s="214"/>
      <c r="I10" s="186">
        <f t="shared" si="3"/>
        <v>0</v>
      </c>
      <c r="J10" s="186">
        <f t="shared" ref="J10" si="4">G10+I10</f>
        <v>0</v>
      </c>
      <c r="K10" s="192" t="s">
        <v>30</v>
      </c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54"/>
    </row>
    <row r="11" spans="3:39" ht="30" customHeight="1">
      <c r="C11" s="182"/>
      <c r="D11" s="183" t="s">
        <v>18</v>
      </c>
      <c r="E11" s="184" t="s">
        <v>163</v>
      </c>
      <c r="F11" s="185">
        <v>0.1</v>
      </c>
      <c r="G11" s="186">
        <f t="shared" si="2"/>
        <v>0</v>
      </c>
      <c r="H11" s="214"/>
      <c r="I11" s="186">
        <f t="shared" si="3"/>
        <v>0</v>
      </c>
      <c r="J11" s="186">
        <f t="shared" si="1"/>
        <v>0</v>
      </c>
      <c r="K11" s="192" t="s">
        <v>30</v>
      </c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54"/>
    </row>
    <row r="12" spans="3:39" ht="30" customHeight="1">
      <c r="C12" s="193"/>
      <c r="D12" s="194" t="s">
        <v>165</v>
      </c>
      <c r="E12" s="195" t="s">
        <v>169</v>
      </c>
      <c r="F12" s="196">
        <v>0.1</v>
      </c>
      <c r="G12" s="197">
        <f t="shared" si="2"/>
        <v>0</v>
      </c>
      <c r="H12" s="214"/>
      <c r="I12" s="197">
        <f t="shared" ref="I12" si="5">G12*$H$7</f>
        <v>0</v>
      </c>
      <c r="J12" s="197">
        <f t="shared" ref="J12" si="6">G12+I12</f>
        <v>0</v>
      </c>
      <c r="K12" s="195" t="s">
        <v>28</v>
      </c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4"/>
    </row>
    <row r="13" spans="3:39" ht="30" customHeight="1">
      <c r="C13" s="193"/>
      <c r="D13" s="194" t="s">
        <v>166</v>
      </c>
      <c r="E13" s="195" t="s">
        <v>170</v>
      </c>
      <c r="F13" s="196">
        <v>0.1</v>
      </c>
      <c r="G13" s="197">
        <f t="shared" si="2"/>
        <v>0</v>
      </c>
      <c r="H13" s="214"/>
      <c r="I13" s="197">
        <f t="shared" si="3"/>
        <v>0</v>
      </c>
      <c r="J13" s="197">
        <f t="shared" si="1"/>
        <v>0</v>
      </c>
      <c r="K13" s="195" t="s">
        <v>28</v>
      </c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4"/>
    </row>
    <row r="14" spans="3:39" ht="30" customHeight="1" thickBot="1">
      <c r="C14" s="187"/>
      <c r="D14" s="188" t="s">
        <v>172</v>
      </c>
      <c r="E14" s="189" t="s">
        <v>167</v>
      </c>
      <c r="F14" s="190">
        <v>0.2</v>
      </c>
      <c r="G14" s="191">
        <f t="shared" si="2"/>
        <v>0</v>
      </c>
      <c r="H14" s="215"/>
      <c r="I14" s="191">
        <f t="shared" si="3"/>
        <v>0</v>
      </c>
      <c r="J14" s="191">
        <f t="shared" si="1"/>
        <v>0</v>
      </c>
      <c r="K14" s="189" t="s">
        <v>28</v>
      </c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2"/>
      <c r="AK14" s="152"/>
      <c r="AL14" s="152"/>
      <c r="AM14" s="155"/>
    </row>
    <row r="15" spans="3:39" ht="30" customHeight="1" thickBot="1">
      <c r="C15" s="198" t="s">
        <v>3</v>
      </c>
      <c r="D15" s="199"/>
      <c r="E15" s="200" t="s">
        <v>8</v>
      </c>
      <c r="F15" s="201">
        <v>0.1</v>
      </c>
      <c r="G15" s="202">
        <f t="shared" si="2"/>
        <v>0</v>
      </c>
      <c r="H15" s="201">
        <v>0.23</v>
      </c>
      <c r="I15" s="203">
        <f>G15*H15</f>
        <v>0</v>
      </c>
      <c r="J15" s="202">
        <f t="shared" si="1"/>
        <v>0</v>
      </c>
      <c r="K15" s="200" t="s">
        <v>31</v>
      </c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7"/>
    </row>
    <row r="16" spans="3:39">
      <c r="C16" s="204"/>
      <c r="D16" s="204"/>
      <c r="E16" s="205"/>
      <c r="F16" s="206">
        <f t="shared" ref="F16" si="7">SUM(F4:F15)</f>
        <v>0.99999999999999989</v>
      </c>
      <c r="G16" s="207">
        <f>G4+G7+G15</f>
        <v>0</v>
      </c>
      <c r="H16" s="208"/>
      <c r="I16" s="207">
        <f>I4+I7+I15</f>
        <v>0</v>
      </c>
      <c r="J16" s="207">
        <f>J4+J7+J15</f>
        <v>0</v>
      </c>
      <c r="K16" s="205"/>
      <c r="L16" s="143"/>
      <c r="M16" s="143"/>
      <c r="N16" s="143"/>
      <c r="O16" s="143"/>
      <c r="P16" s="143"/>
      <c r="Q16" s="143"/>
      <c r="R16" s="143"/>
      <c r="S16" s="161"/>
      <c r="T16" s="161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61"/>
      <c r="AF16" s="161"/>
      <c r="AG16" s="143"/>
      <c r="AH16" s="143"/>
    </row>
    <row r="17" spans="1:34">
      <c r="C17" s="143"/>
      <c r="D17" s="143"/>
      <c r="F17" s="158"/>
      <c r="G17" s="159"/>
      <c r="H17" s="160"/>
      <c r="I17" s="159"/>
      <c r="J17" s="159"/>
      <c r="L17" s="143"/>
      <c r="M17" s="143"/>
      <c r="N17" s="143"/>
      <c r="O17" s="143"/>
      <c r="P17" s="143"/>
      <c r="Q17" s="143"/>
      <c r="R17" s="143"/>
      <c r="S17" s="161"/>
      <c r="T17" s="161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61"/>
      <c r="AF17" s="161"/>
      <c r="AG17" s="143"/>
      <c r="AH17" s="143"/>
    </row>
    <row r="18" spans="1:34" ht="21">
      <c r="C18" s="143"/>
      <c r="D18" s="143"/>
      <c r="E18" s="209" t="s">
        <v>160</v>
      </c>
      <c r="F18" s="169"/>
      <c r="G18" s="162"/>
      <c r="H18" s="162"/>
      <c r="I18" s="162"/>
      <c r="J18" s="162"/>
      <c r="L18" s="143"/>
      <c r="M18" s="143"/>
      <c r="N18" s="143"/>
      <c r="O18" s="143"/>
      <c r="P18" s="143"/>
      <c r="Q18" s="143"/>
      <c r="R18" s="143"/>
      <c r="S18" s="161"/>
      <c r="T18" s="161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61"/>
      <c r="AF18" s="161"/>
      <c r="AG18" s="143"/>
      <c r="AH18" s="143"/>
    </row>
    <row r="19" spans="1:34" ht="18">
      <c r="C19" s="143"/>
      <c r="D19" s="143"/>
      <c r="E19" s="209" t="s">
        <v>161</v>
      </c>
      <c r="F19" s="207">
        <f>F18*0.23</f>
        <v>0</v>
      </c>
      <c r="L19" s="143"/>
      <c r="M19" s="143"/>
      <c r="N19" s="143"/>
      <c r="O19" s="143"/>
      <c r="P19" s="143"/>
      <c r="Q19" s="143"/>
      <c r="R19" s="143"/>
      <c r="S19" s="161"/>
      <c r="T19" s="161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61"/>
      <c r="AF19" s="161"/>
      <c r="AG19" s="143"/>
      <c r="AH19" s="143"/>
    </row>
    <row r="20" spans="1:34" ht="21">
      <c r="C20" s="143"/>
      <c r="D20" s="143"/>
      <c r="E20" s="209" t="s">
        <v>13</v>
      </c>
      <c r="F20" s="210">
        <f>F18+F19</f>
        <v>0</v>
      </c>
      <c r="L20" s="143"/>
      <c r="M20" s="143"/>
      <c r="N20" s="143"/>
      <c r="O20" s="143"/>
      <c r="P20" s="143"/>
      <c r="Q20" s="143"/>
      <c r="R20" s="143"/>
      <c r="S20" s="161"/>
      <c r="T20" s="161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61"/>
      <c r="AF20" s="161"/>
      <c r="AG20" s="143"/>
      <c r="AH20" s="143"/>
    </row>
    <row r="21" spans="1:34">
      <c r="A21" s="163"/>
      <c r="C21" s="163"/>
      <c r="D21" s="163"/>
    </row>
    <row r="22" spans="1:34">
      <c r="A22" s="163"/>
      <c r="C22" s="163"/>
      <c r="D22" s="163"/>
      <c r="E22" s="211" t="s">
        <v>6</v>
      </c>
      <c r="F22" s="164"/>
      <c r="G22" s="164"/>
      <c r="H22" s="164"/>
      <c r="I22" s="164"/>
      <c r="J22" s="164"/>
    </row>
    <row r="23" spans="1:34">
      <c r="D23" s="165" t="s">
        <v>4</v>
      </c>
      <c r="E23" s="212" t="s">
        <v>162</v>
      </c>
      <c r="F23" s="166"/>
      <c r="G23" s="166"/>
      <c r="H23" s="166"/>
      <c r="I23" s="166"/>
      <c r="J23" s="166"/>
    </row>
    <row r="24" spans="1:34">
      <c r="E24" s="170"/>
    </row>
    <row r="25" spans="1:34">
      <c r="E25" s="171"/>
    </row>
    <row r="26" spans="1:34">
      <c r="E26" s="167"/>
    </row>
    <row r="27" spans="1:34">
      <c r="E27" s="167"/>
    </row>
    <row r="29" spans="1:34">
      <c r="E29" s="166"/>
    </row>
    <row r="31" spans="1:34">
      <c r="E31" s="167"/>
    </row>
    <row r="32" spans="1:34">
      <c r="E32" s="168"/>
    </row>
  </sheetData>
  <sheetProtection algorithmName="SHA-512" hashValue="bw2Z6V2cLHO1IYpxNObI55AbmVF8VbXl6aBqCDpFt5AIu418VDKBjIMsXBr4FGLE14oKg3lmXZ/naek/nzK3Jw==" saltValue="mmAY5soC9wLbameslrISgQ==" spinCount="100000" sheet="1" objects="1" scenarios="1"/>
  <mergeCells count="3">
    <mergeCell ref="H4:H6"/>
    <mergeCell ref="H7:H14"/>
    <mergeCell ref="C1:M1"/>
  </mergeCells>
  <phoneticPr fontId="7" type="noConversion"/>
  <pageMargins left="0.7" right="0.7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A8A73-E9AD-4747-B05F-F13E0AEF3745}">
  <dimension ref="A1:W106"/>
  <sheetViews>
    <sheetView topLeftCell="A49" zoomScale="70" zoomScaleNormal="70" workbookViewId="0">
      <selection activeCell="C63" sqref="C63:C69"/>
    </sheetView>
  </sheetViews>
  <sheetFormatPr defaultRowHeight="14.4"/>
  <cols>
    <col min="1" max="1" width="11.44140625" customWidth="1"/>
    <col min="2" max="2" width="9.44140625" customWidth="1"/>
    <col min="3" max="3" width="67.6640625" customWidth="1"/>
    <col min="4" max="4" width="14.6640625" customWidth="1"/>
    <col min="5" max="5" width="16.33203125" customWidth="1"/>
    <col min="6" max="6" width="19.5546875" customWidth="1"/>
    <col min="7" max="7" width="13.44140625" customWidth="1"/>
    <col min="8" max="8" width="16.6640625" customWidth="1"/>
    <col min="9" max="9" width="24" customWidth="1"/>
    <col min="10" max="10" width="2.33203125" customWidth="1"/>
    <col min="11" max="11" width="6" customWidth="1"/>
    <col min="12" max="12" width="6.5546875" customWidth="1"/>
    <col min="13" max="13" width="6.33203125" customWidth="1"/>
    <col min="14" max="14" width="6.5546875" customWidth="1"/>
    <col min="15" max="15" width="6.6640625" style="4" customWidth="1"/>
    <col min="16" max="16" width="6.6640625" customWidth="1"/>
    <col min="17" max="17" width="6.88671875" customWidth="1"/>
    <col min="18" max="18" width="6.33203125" customWidth="1"/>
    <col min="19" max="19" width="6.5546875" customWidth="1"/>
    <col min="20" max="20" width="7.6640625" customWidth="1"/>
    <col min="21" max="21" width="6.5546875" customWidth="1"/>
    <col min="22" max="22" width="6.6640625" customWidth="1"/>
    <col min="23" max="23" width="12.6640625" customWidth="1"/>
  </cols>
  <sheetData>
    <row r="1" spans="1:23">
      <c r="A1" s="223" t="s">
        <v>32</v>
      </c>
      <c r="B1" s="224"/>
      <c r="C1" s="224"/>
      <c r="D1" s="224"/>
      <c r="E1" s="224"/>
      <c r="F1" s="224"/>
      <c r="G1" s="224"/>
      <c r="H1" s="224"/>
      <c r="I1" s="225"/>
    </row>
    <row r="2" spans="1:23">
      <c r="A2" s="226"/>
      <c r="B2" s="227"/>
      <c r="C2" s="227"/>
      <c r="D2" s="227"/>
      <c r="E2" s="227"/>
      <c r="F2" s="227"/>
      <c r="G2" s="227"/>
      <c r="H2" s="227"/>
      <c r="I2" s="228"/>
    </row>
    <row r="3" spans="1:23">
      <c r="A3" s="229"/>
      <c r="B3" s="230"/>
      <c r="C3" s="230"/>
      <c r="D3" s="230"/>
      <c r="E3" s="230"/>
      <c r="F3" s="230"/>
      <c r="G3" s="230"/>
      <c r="H3" s="230"/>
      <c r="I3" s="231"/>
    </row>
    <row r="4" spans="1:23" ht="15.6">
      <c r="A4" s="232" t="s">
        <v>33</v>
      </c>
      <c r="B4" s="233"/>
      <c r="C4" s="234"/>
      <c r="D4" s="220" t="s">
        <v>159</v>
      </c>
      <c r="E4" s="221"/>
      <c r="F4" s="221"/>
      <c r="G4" s="221"/>
      <c r="H4" s="221"/>
      <c r="I4" s="222"/>
    </row>
    <row r="5" spans="1:23" ht="15.6">
      <c r="A5" s="217" t="s">
        <v>34</v>
      </c>
      <c r="B5" s="218"/>
      <c r="C5" s="219"/>
      <c r="D5" s="220"/>
      <c r="E5" s="221"/>
      <c r="F5" s="221"/>
      <c r="G5" s="221"/>
      <c r="H5" s="221"/>
      <c r="I5" s="222"/>
    </row>
    <row r="6" spans="1:23" ht="15.6">
      <c r="A6" s="217" t="s">
        <v>35</v>
      </c>
      <c r="B6" s="218"/>
      <c r="C6" s="219"/>
      <c r="D6" s="220" t="s">
        <v>36</v>
      </c>
      <c r="E6" s="221"/>
      <c r="F6" s="221"/>
      <c r="G6" s="221"/>
      <c r="H6" s="221"/>
      <c r="I6" s="222"/>
    </row>
    <row r="7" spans="1:23" ht="15" thickBot="1">
      <c r="A7" s="240" t="s">
        <v>37</v>
      </c>
      <c r="B7" s="242" t="s">
        <v>38</v>
      </c>
      <c r="C7" s="243"/>
      <c r="D7" s="246"/>
      <c r="E7" s="247"/>
      <c r="F7" s="247"/>
      <c r="G7" s="247"/>
      <c r="H7" s="247"/>
      <c r="I7" s="248"/>
    </row>
    <row r="8" spans="1:23" ht="28.2" thickBot="1">
      <c r="A8" s="241"/>
      <c r="B8" s="244"/>
      <c r="C8" s="245"/>
      <c r="D8" s="6" t="s">
        <v>39</v>
      </c>
      <c r="E8" s="6" t="s">
        <v>40</v>
      </c>
      <c r="F8" s="7" t="s">
        <v>41</v>
      </c>
      <c r="G8" s="5" t="s">
        <v>42</v>
      </c>
      <c r="H8" s="5" t="s">
        <v>43</v>
      </c>
      <c r="I8" s="8" t="s">
        <v>44</v>
      </c>
      <c r="K8" s="9" t="s">
        <v>45</v>
      </c>
      <c r="L8" s="10" t="s">
        <v>46</v>
      </c>
      <c r="M8" s="10" t="s">
        <v>47</v>
      </c>
      <c r="N8" s="10" t="s">
        <v>48</v>
      </c>
      <c r="O8" s="10" t="s">
        <v>49</v>
      </c>
      <c r="P8" s="10" t="s">
        <v>50</v>
      </c>
      <c r="Q8" s="10" t="s">
        <v>51</v>
      </c>
      <c r="R8" s="10" t="s">
        <v>52</v>
      </c>
      <c r="S8" s="10" t="s">
        <v>53</v>
      </c>
      <c r="T8" s="11" t="s">
        <v>54</v>
      </c>
      <c r="U8" s="10" t="s">
        <v>55</v>
      </c>
      <c r="V8" s="12" t="s">
        <v>56</v>
      </c>
      <c r="W8" s="13" t="s">
        <v>57</v>
      </c>
    </row>
    <row r="9" spans="1:23" ht="15" thickBot="1">
      <c r="A9" s="249"/>
      <c r="B9" s="250"/>
      <c r="C9" s="250"/>
      <c r="D9" s="251"/>
      <c r="E9" s="251"/>
      <c r="F9" s="251"/>
      <c r="G9" s="251"/>
      <c r="H9" s="251"/>
      <c r="I9" s="252"/>
      <c r="K9" s="14"/>
      <c r="O9"/>
      <c r="W9" s="15"/>
    </row>
    <row r="10" spans="1:23" ht="16.2" thickBot="1">
      <c r="A10" s="252" t="s">
        <v>58</v>
      </c>
      <c r="B10" s="255" t="s">
        <v>59</v>
      </c>
      <c r="C10" s="256"/>
      <c r="D10" s="16"/>
      <c r="E10" s="17"/>
      <c r="F10" s="18"/>
      <c r="G10" s="19"/>
      <c r="H10" s="18"/>
      <c r="I10" s="20"/>
      <c r="K10" s="21"/>
      <c r="L10" s="22"/>
      <c r="M10" s="22"/>
      <c r="N10" s="22"/>
      <c r="O10" s="23"/>
      <c r="P10" s="23"/>
      <c r="Q10" s="23"/>
      <c r="R10" s="23"/>
      <c r="S10" s="23"/>
      <c r="T10" s="23"/>
      <c r="U10" s="23"/>
      <c r="V10" s="24"/>
      <c r="W10" s="25"/>
    </row>
    <row r="11" spans="1:23" ht="16.5" customHeight="1" thickBot="1">
      <c r="A11" s="253"/>
      <c r="B11" s="255" t="s">
        <v>60</v>
      </c>
      <c r="C11" s="256"/>
      <c r="D11" s="16">
        <v>0.02</v>
      </c>
      <c r="E11" s="17"/>
      <c r="F11" s="18">
        <v>0</v>
      </c>
      <c r="G11" s="19">
        <v>0.23</v>
      </c>
      <c r="H11" s="18">
        <v>0</v>
      </c>
      <c r="I11" s="20">
        <v>0</v>
      </c>
      <c r="K11" s="26"/>
      <c r="L11" s="27"/>
      <c r="M11" s="27"/>
      <c r="N11" s="28"/>
      <c r="O11" s="29"/>
      <c r="P11" s="29"/>
      <c r="Q11" s="29"/>
      <c r="R11" s="29"/>
      <c r="S11" s="29"/>
      <c r="T11" s="29"/>
      <c r="U11" s="29"/>
      <c r="V11" s="30"/>
      <c r="W11" s="31"/>
    </row>
    <row r="12" spans="1:23" ht="16.5" customHeight="1" thickBot="1">
      <c r="A12" s="253"/>
      <c r="B12" s="32" t="s">
        <v>61</v>
      </c>
      <c r="C12" s="33" t="s">
        <v>62</v>
      </c>
      <c r="D12" s="34"/>
      <c r="E12" s="34"/>
      <c r="F12" s="35"/>
      <c r="G12" s="36"/>
      <c r="H12" s="35"/>
      <c r="I12" s="37"/>
      <c r="K12" s="38"/>
      <c r="L12" s="39"/>
      <c r="M12" s="40"/>
      <c r="N12" s="41"/>
      <c r="O12" s="42"/>
      <c r="P12" s="42"/>
      <c r="Q12" s="42"/>
      <c r="R12" s="42"/>
      <c r="S12" s="42"/>
      <c r="T12" s="42"/>
      <c r="U12" s="42"/>
      <c r="V12" s="43"/>
      <c r="W12" s="44"/>
    </row>
    <row r="13" spans="1:23" ht="16.5" customHeight="1" thickBot="1">
      <c r="A13" s="253"/>
      <c r="B13" s="32" t="s">
        <v>63</v>
      </c>
      <c r="C13" s="33" t="s">
        <v>64</v>
      </c>
      <c r="D13" s="34"/>
      <c r="E13" s="34"/>
      <c r="F13" s="35"/>
      <c r="G13" s="36"/>
      <c r="H13" s="35"/>
      <c r="I13" s="37"/>
      <c r="K13" s="45"/>
      <c r="L13" s="40"/>
      <c r="M13" s="41"/>
      <c r="N13" s="41"/>
      <c r="O13" s="42"/>
      <c r="P13" s="42"/>
      <c r="Q13" s="42"/>
      <c r="R13" s="42"/>
      <c r="S13" s="42"/>
      <c r="T13" s="42"/>
      <c r="U13" s="42"/>
      <c r="V13" s="43"/>
      <c r="W13" s="44"/>
    </row>
    <row r="14" spans="1:23" ht="16.5" customHeight="1" thickBot="1">
      <c r="A14" s="253"/>
      <c r="B14" s="32" t="s">
        <v>65</v>
      </c>
      <c r="C14" s="33" t="s">
        <v>66</v>
      </c>
      <c r="D14" s="34"/>
      <c r="E14" s="34"/>
      <c r="F14" s="35"/>
      <c r="G14" s="36"/>
      <c r="H14" s="35"/>
      <c r="I14" s="37"/>
      <c r="K14" s="46"/>
      <c r="L14" s="47"/>
      <c r="M14" s="48"/>
      <c r="N14" s="49"/>
      <c r="O14" s="49"/>
      <c r="P14" s="49"/>
      <c r="Q14" s="49"/>
      <c r="R14" s="49"/>
      <c r="S14" s="49"/>
      <c r="T14" s="49"/>
      <c r="U14" s="49"/>
      <c r="V14" s="50"/>
      <c r="W14" s="51"/>
    </row>
    <row r="15" spans="1:23" ht="16.5" customHeight="1" thickBot="1">
      <c r="A15" s="253"/>
      <c r="B15" s="32" t="s">
        <v>67</v>
      </c>
      <c r="C15" s="33" t="s">
        <v>68</v>
      </c>
      <c r="D15" s="34"/>
      <c r="E15" s="34"/>
      <c r="F15" s="35"/>
      <c r="G15" s="36"/>
      <c r="H15" s="35"/>
      <c r="I15" s="37"/>
      <c r="K15" s="21"/>
      <c r="L15" s="52"/>
      <c r="M15" s="52"/>
      <c r="N15" s="52"/>
      <c r="O15" s="53"/>
      <c r="P15" s="23"/>
      <c r="Q15" s="23"/>
      <c r="R15" s="23"/>
      <c r="S15" s="23"/>
      <c r="T15" s="23"/>
      <c r="U15" s="23"/>
      <c r="V15" s="24"/>
      <c r="W15" s="25"/>
    </row>
    <row r="16" spans="1:23" ht="18.600000000000001" customHeight="1" thickBot="1">
      <c r="A16" s="253"/>
      <c r="B16" s="54" t="s">
        <v>69</v>
      </c>
      <c r="C16" s="55"/>
      <c r="D16" s="16">
        <v>0.06</v>
      </c>
      <c r="E16" s="17"/>
      <c r="F16" s="20">
        <v>0</v>
      </c>
      <c r="G16" s="19">
        <v>0.23</v>
      </c>
      <c r="H16" s="20">
        <v>0</v>
      </c>
      <c r="I16" s="20">
        <v>0</v>
      </c>
      <c r="J16" s="56"/>
      <c r="K16" s="57"/>
      <c r="L16" s="29"/>
      <c r="M16" s="27"/>
      <c r="N16" s="27"/>
      <c r="O16" s="58"/>
      <c r="P16" s="29"/>
      <c r="Q16" s="29"/>
      <c r="R16" s="29"/>
      <c r="S16" s="29"/>
      <c r="T16" s="29"/>
      <c r="U16" s="29"/>
      <c r="V16" s="30"/>
      <c r="W16" s="31"/>
    </row>
    <row r="17" spans="1:23" ht="16.5" customHeight="1" thickBot="1">
      <c r="A17" s="253"/>
      <c r="B17" s="32" t="s">
        <v>70</v>
      </c>
      <c r="C17" s="59" t="s">
        <v>71</v>
      </c>
      <c r="D17" s="34"/>
      <c r="E17" s="34"/>
      <c r="F17" s="35"/>
      <c r="G17" s="36"/>
      <c r="H17" s="35"/>
      <c r="I17" s="37"/>
      <c r="J17" s="56"/>
      <c r="K17" s="45"/>
      <c r="L17" s="42"/>
      <c r="M17" s="41"/>
      <c r="N17" s="41"/>
      <c r="O17" s="60"/>
      <c r="P17" s="42"/>
      <c r="Q17" s="42"/>
      <c r="R17" s="42"/>
      <c r="S17" s="42"/>
      <c r="T17" s="42"/>
      <c r="U17" s="42"/>
      <c r="V17" s="43"/>
      <c r="W17" s="44"/>
    </row>
    <row r="18" spans="1:23" ht="16.5" customHeight="1" thickBot="1">
      <c r="A18" s="253"/>
      <c r="B18" s="32" t="s">
        <v>72</v>
      </c>
      <c r="C18" s="59" t="s">
        <v>73</v>
      </c>
      <c r="D18" s="34"/>
      <c r="E18" s="34"/>
      <c r="F18" s="35"/>
      <c r="G18" s="36"/>
      <c r="H18" s="35"/>
      <c r="I18" s="37"/>
      <c r="J18" s="56"/>
      <c r="K18" s="45"/>
      <c r="L18" s="41"/>
      <c r="M18" s="41"/>
      <c r="N18" s="42"/>
      <c r="O18" s="60"/>
      <c r="P18" s="42"/>
      <c r="Q18" s="42"/>
      <c r="R18" s="42"/>
      <c r="S18" s="42"/>
      <c r="T18" s="42"/>
      <c r="U18" s="42"/>
      <c r="V18" s="43"/>
      <c r="W18" s="44"/>
    </row>
    <row r="19" spans="1:23" ht="16.5" customHeight="1" thickBot="1">
      <c r="A19" s="254"/>
      <c r="B19" s="32" t="s">
        <v>74</v>
      </c>
      <c r="C19" s="59" t="s">
        <v>75</v>
      </c>
      <c r="D19" s="34"/>
      <c r="E19" s="34"/>
      <c r="F19" s="35"/>
      <c r="G19" s="36"/>
      <c r="H19" s="35"/>
      <c r="I19" s="37"/>
      <c r="J19" s="56"/>
      <c r="K19" s="45"/>
      <c r="L19" s="42"/>
      <c r="M19" s="41"/>
      <c r="N19" s="41"/>
      <c r="O19" s="60"/>
      <c r="P19" s="42"/>
      <c r="Q19" s="42"/>
      <c r="R19" s="42"/>
      <c r="S19" s="42"/>
      <c r="T19" s="42"/>
      <c r="U19" s="42"/>
      <c r="V19" s="43"/>
      <c r="W19" s="44"/>
    </row>
    <row r="20" spans="1:23" ht="16.5" customHeight="1" thickBot="1">
      <c r="A20" s="257" t="s">
        <v>76</v>
      </c>
      <c r="B20" s="260" t="s">
        <v>77</v>
      </c>
      <c r="C20" s="260"/>
      <c r="D20" s="16"/>
      <c r="E20" s="17"/>
      <c r="F20" s="20"/>
      <c r="G20" s="19"/>
      <c r="H20" s="20"/>
      <c r="I20" s="20"/>
      <c r="J20" s="56"/>
      <c r="K20" s="61"/>
      <c r="L20" s="62"/>
      <c r="M20" s="63"/>
      <c r="N20" s="41"/>
      <c r="O20" s="60"/>
      <c r="P20" s="42"/>
      <c r="Q20" s="42"/>
      <c r="R20" s="42"/>
      <c r="S20" s="42"/>
      <c r="T20" s="42"/>
      <c r="U20" s="42"/>
      <c r="V20" s="43"/>
      <c r="W20" s="44"/>
    </row>
    <row r="21" spans="1:23" ht="16.5" customHeight="1" thickBot="1">
      <c r="A21" s="258"/>
      <c r="B21" s="64" t="s">
        <v>78</v>
      </c>
      <c r="C21" s="65" t="s">
        <v>79</v>
      </c>
      <c r="D21" s="16">
        <v>0.1</v>
      </c>
      <c r="E21" s="17"/>
      <c r="F21" s="20">
        <v>0</v>
      </c>
      <c r="G21" s="19">
        <v>0.23</v>
      </c>
      <c r="H21" s="20">
        <v>0</v>
      </c>
      <c r="I21" s="20">
        <v>0</v>
      </c>
      <c r="J21" s="56"/>
      <c r="K21" s="61"/>
      <c r="L21" s="62"/>
      <c r="M21" s="66"/>
      <c r="N21" s="41"/>
      <c r="O21" s="60"/>
      <c r="P21" s="42"/>
      <c r="Q21" s="42"/>
      <c r="R21" s="42"/>
      <c r="S21" s="42"/>
      <c r="T21" s="42"/>
      <c r="U21" s="42"/>
      <c r="V21" s="43"/>
      <c r="W21" s="44"/>
    </row>
    <row r="22" spans="1:23" ht="16.5" customHeight="1" thickBot="1">
      <c r="A22" s="258"/>
      <c r="B22" s="67" t="s">
        <v>80</v>
      </c>
      <c r="C22" s="68" t="s">
        <v>81</v>
      </c>
      <c r="D22" s="34"/>
      <c r="E22" s="34"/>
      <c r="F22" s="37"/>
      <c r="G22" s="36"/>
      <c r="H22" s="37"/>
      <c r="I22" s="37"/>
      <c r="J22" s="56"/>
      <c r="K22" s="69"/>
      <c r="L22" s="70"/>
      <c r="M22" s="71"/>
      <c r="N22" s="72"/>
      <c r="O22" s="73"/>
      <c r="P22" s="74"/>
      <c r="Q22" s="74"/>
      <c r="R22" s="74"/>
      <c r="S22" s="74"/>
      <c r="T22" s="74"/>
      <c r="U22" s="74"/>
      <c r="V22" s="75"/>
      <c r="W22" s="76"/>
    </row>
    <row r="23" spans="1:23" ht="16.5" customHeight="1" thickBot="1">
      <c r="A23" s="258"/>
      <c r="B23" s="67" t="s">
        <v>82</v>
      </c>
      <c r="C23" s="68" t="s">
        <v>83</v>
      </c>
      <c r="D23" s="34"/>
      <c r="E23" s="34"/>
      <c r="F23" s="37"/>
      <c r="G23" s="36"/>
      <c r="H23" s="37"/>
      <c r="I23" s="37"/>
      <c r="K23" s="21"/>
      <c r="L23" s="23"/>
      <c r="M23" s="52"/>
      <c r="N23" s="52"/>
      <c r="O23" s="77"/>
      <c r="P23" s="23"/>
      <c r="Q23" s="23"/>
      <c r="R23" s="23"/>
      <c r="S23" s="23"/>
      <c r="T23" s="23"/>
      <c r="U23" s="23"/>
      <c r="V23" s="24"/>
      <c r="W23" s="25"/>
    </row>
    <row r="24" spans="1:23" ht="16.5" customHeight="1" thickBot="1">
      <c r="A24" s="258"/>
      <c r="B24" s="67" t="s">
        <v>84</v>
      </c>
      <c r="C24" s="68" t="s">
        <v>85</v>
      </c>
      <c r="D24" s="34"/>
      <c r="E24" s="34"/>
      <c r="F24" s="37"/>
      <c r="G24" s="36"/>
      <c r="H24" s="37"/>
      <c r="I24" s="37"/>
      <c r="J24" s="78"/>
      <c r="K24" s="57"/>
      <c r="L24" s="29"/>
      <c r="M24" s="27"/>
      <c r="N24" s="27"/>
      <c r="O24" s="58"/>
      <c r="P24" s="29"/>
      <c r="Q24" s="29"/>
      <c r="R24" s="29"/>
      <c r="S24" s="29"/>
      <c r="T24" s="29"/>
      <c r="U24" s="29"/>
      <c r="V24" s="30"/>
      <c r="W24" s="31"/>
    </row>
    <row r="25" spans="1:23" ht="16.5" customHeight="1" thickBot="1">
      <c r="A25" s="258"/>
      <c r="B25" s="67" t="s">
        <v>86</v>
      </c>
      <c r="C25" s="68" t="s">
        <v>87</v>
      </c>
      <c r="D25" s="34"/>
      <c r="E25" s="34"/>
      <c r="F25" s="37"/>
      <c r="G25" s="36"/>
      <c r="H25" s="37"/>
      <c r="I25" s="37"/>
      <c r="J25" s="78"/>
      <c r="K25" s="79"/>
      <c r="L25" s="80"/>
      <c r="M25" s="81"/>
      <c r="N25" s="81"/>
      <c r="O25" s="82"/>
      <c r="P25" s="80"/>
      <c r="Q25" s="80"/>
      <c r="R25" s="80"/>
      <c r="S25" s="80"/>
      <c r="T25" s="80"/>
      <c r="U25" s="80"/>
      <c r="V25" s="83"/>
      <c r="W25" s="84"/>
    </row>
    <row r="26" spans="1:23" ht="16.5" customHeight="1" thickBot="1">
      <c r="A26" s="258"/>
      <c r="B26" s="67" t="s">
        <v>88</v>
      </c>
      <c r="C26" s="68" t="s">
        <v>89</v>
      </c>
      <c r="D26" s="34"/>
      <c r="E26" s="34"/>
      <c r="F26" s="37"/>
      <c r="G26" s="36"/>
      <c r="H26" s="37"/>
      <c r="I26" s="37"/>
      <c r="K26" s="85"/>
      <c r="L26" s="86"/>
      <c r="M26" s="86"/>
      <c r="N26" s="86"/>
      <c r="O26" s="87"/>
      <c r="P26" s="86"/>
      <c r="Q26" s="86"/>
      <c r="R26" s="86"/>
      <c r="S26" s="86"/>
      <c r="T26" s="86"/>
      <c r="U26" s="86"/>
      <c r="V26" s="88"/>
      <c r="W26" s="89"/>
    </row>
    <row r="27" spans="1:23" ht="16.5" customHeight="1" thickBot="1">
      <c r="A27" s="258"/>
      <c r="B27" s="90" t="s">
        <v>90</v>
      </c>
      <c r="C27" s="65" t="s">
        <v>91</v>
      </c>
      <c r="D27" s="16">
        <v>0.28999999999999998</v>
      </c>
      <c r="E27" s="17"/>
      <c r="F27" s="20">
        <v>0</v>
      </c>
      <c r="G27" s="19">
        <v>0.23</v>
      </c>
      <c r="H27" s="20">
        <v>0</v>
      </c>
      <c r="I27" s="20">
        <v>0</v>
      </c>
      <c r="K27" s="57"/>
      <c r="L27" s="29"/>
      <c r="M27" s="29"/>
      <c r="N27" s="27"/>
      <c r="O27" s="91"/>
      <c r="P27" s="91"/>
      <c r="Q27" s="29"/>
      <c r="R27" s="29"/>
      <c r="S27" s="29"/>
      <c r="T27" s="29"/>
      <c r="U27" s="29"/>
      <c r="V27" s="30"/>
      <c r="W27" s="92"/>
    </row>
    <row r="28" spans="1:23" ht="16.2" thickBot="1">
      <c r="A28" s="258"/>
      <c r="B28" s="67" t="s">
        <v>80</v>
      </c>
      <c r="C28" s="68" t="s">
        <v>92</v>
      </c>
      <c r="D28" s="34"/>
      <c r="E28" s="34"/>
      <c r="F28" s="37"/>
      <c r="G28" s="36"/>
      <c r="H28" s="37"/>
      <c r="I28" s="37"/>
      <c r="K28" s="45"/>
      <c r="L28" s="42"/>
      <c r="M28" s="42"/>
      <c r="N28" s="41"/>
      <c r="O28" s="93"/>
      <c r="P28" s="41"/>
      <c r="Q28" s="42"/>
      <c r="R28" s="42"/>
      <c r="S28" s="42"/>
      <c r="T28" s="42"/>
      <c r="U28" s="42"/>
      <c r="V28" s="43"/>
      <c r="W28" s="94"/>
    </row>
    <row r="29" spans="1:23" ht="16.2" thickBot="1">
      <c r="A29" s="258"/>
      <c r="B29" s="67" t="s">
        <v>82</v>
      </c>
      <c r="C29" s="68" t="s">
        <v>93</v>
      </c>
      <c r="D29" s="34"/>
      <c r="E29" s="34"/>
      <c r="F29" s="37"/>
      <c r="G29" s="36"/>
      <c r="H29" s="37"/>
      <c r="I29" s="37"/>
      <c r="K29" s="45"/>
      <c r="L29" s="42"/>
      <c r="M29" s="42"/>
      <c r="N29" s="41"/>
      <c r="O29" s="93"/>
      <c r="P29" s="41"/>
      <c r="Q29" s="42"/>
      <c r="R29" s="42"/>
      <c r="S29" s="42"/>
      <c r="T29" s="42"/>
      <c r="U29" s="42"/>
      <c r="V29" s="43"/>
      <c r="W29" s="94"/>
    </row>
    <row r="30" spans="1:23" ht="16.2" thickBot="1">
      <c r="A30" s="258"/>
      <c r="B30" s="67" t="s">
        <v>84</v>
      </c>
      <c r="C30" s="68" t="s">
        <v>94</v>
      </c>
      <c r="D30" s="34"/>
      <c r="E30" s="34"/>
      <c r="F30" s="37"/>
      <c r="G30" s="36"/>
      <c r="H30" s="37"/>
      <c r="I30" s="37"/>
      <c r="K30" s="45"/>
      <c r="L30" s="42"/>
      <c r="M30" s="60"/>
      <c r="N30" s="42"/>
      <c r="O30" s="93"/>
      <c r="P30" s="41"/>
      <c r="Q30" s="42"/>
      <c r="R30" s="42"/>
      <c r="S30" s="42"/>
      <c r="T30" s="42"/>
      <c r="U30" s="42"/>
      <c r="V30" s="43"/>
      <c r="W30" s="94"/>
    </row>
    <row r="31" spans="1:23" ht="16.2" thickBot="1">
      <c r="A31" s="258"/>
      <c r="B31" s="67" t="s">
        <v>86</v>
      </c>
      <c r="C31" s="68" t="s">
        <v>95</v>
      </c>
      <c r="D31" s="34"/>
      <c r="E31" s="34"/>
      <c r="F31" s="37"/>
      <c r="G31" s="36"/>
      <c r="H31" s="37"/>
      <c r="I31" s="37"/>
      <c r="K31" s="45"/>
      <c r="L31" s="42"/>
      <c r="M31" s="42"/>
      <c r="N31" s="42"/>
      <c r="O31" s="93"/>
      <c r="P31" s="41"/>
      <c r="Q31" s="42"/>
      <c r="R31" s="42"/>
      <c r="S31" s="42"/>
      <c r="T31" s="42"/>
      <c r="U31" s="42"/>
      <c r="V31" s="43"/>
      <c r="W31" s="94"/>
    </row>
    <row r="32" spans="1:23" ht="16.2" thickBot="1">
      <c r="A32" s="258"/>
      <c r="B32" s="64" t="s">
        <v>96</v>
      </c>
      <c r="C32" s="65" t="s">
        <v>97</v>
      </c>
      <c r="D32" s="16">
        <v>0.25</v>
      </c>
      <c r="E32" s="17"/>
      <c r="F32" s="20">
        <v>0</v>
      </c>
      <c r="G32" s="19">
        <v>0.23</v>
      </c>
      <c r="H32" s="20">
        <v>0</v>
      </c>
      <c r="I32" s="20">
        <v>0</v>
      </c>
      <c r="K32" s="95"/>
      <c r="L32" s="74"/>
      <c r="M32" s="73"/>
      <c r="N32" s="96"/>
      <c r="O32" s="97"/>
      <c r="P32" s="96"/>
      <c r="Q32" s="74"/>
      <c r="R32" s="74"/>
      <c r="S32" s="74"/>
      <c r="T32" s="74"/>
      <c r="U32" s="74"/>
      <c r="V32" s="98"/>
      <c r="W32" s="99"/>
    </row>
    <row r="33" spans="1:23" ht="16.5" customHeight="1" thickBot="1">
      <c r="A33" s="258"/>
      <c r="B33" s="67" t="s">
        <v>98</v>
      </c>
      <c r="C33" s="68" t="s">
        <v>99</v>
      </c>
      <c r="D33" s="34"/>
      <c r="E33" s="34"/>
      <c r="F33" s="37"/>
      <c r="G33" s="36"/>
      <c r="H33" s="37"/>
      <c r="I33" s="37"/>
      <c r="K33" s="21"/>
      <c r="L33" s="23"/>
      <c r="M33" s="23"/>
      <c r="N33" s="23"/>
      <c r="O33" s="77"/>
      <c r="P33" s="100"/>
      <c r="Q33" s="23"/>
      <c r="R33" s="23"/>
      <c r="S33" s="23"/>
      <c r="T33" s="23"/>
      <c r="U33" s="23"/>
      <c r="V33" s="24"/>
      <c r="W33" s="101"/>
    </row>
    <row r="34" spans="1:23" ht="16.2" thickBot="1">
      <c r="A34" s="258"/>
      <c r="B34" s="67" t="s">
        <v>100</v>
      </c>
      <c r="C34" s="68" t="s">
        <v>101</v>
      </c>
      <c r="D34" s="34"/>
      <c r="E34" s="34"/>
      <c r="F34" s="37"/>
      <c r="G34" s="36"/>
      <c r="H34" s="37"/>
      <c r="I34" s="37"/>
      <c r="K34" s="21"/>
      <c r="L34" s="23"/>
      <c r="M34" s="23"/>
      <c r="N34" s="100"/>
      <c r="O34" s="102"/>
      <c r="P34" s="100"/>
      <c r="Q34" s="100"/>
      <c r="R34" s="100"/>
      <c r="S34" s="100"/>
      <c r="T34" s="100"/>
      <c r="U34" s="23"/>
      <c r="V34" s="24"/>
      <c r="W34" s="101"/>
    </row>
    <row r="35" spans="1:23" ht="16.2" thickBot="1">
      <c r="A35" s="258"/>
      <c r="B35" s="67" t="s">
        <v>102</v>
      </c>
      <c r="C35" s="68" t="s">
        <v>103</v>
      </c>
      <c r="D35" s="34"/>
      <c r="E35" s="34"/>
      <c r="F35" s="37"/>
      <c r="G35" s="36"/>
      <c r="H35" s="37"/>
      <c r="I35" s="37"/>
      <c r="J35" s="103"/>
      <c r="K35" s="57"/>
      <c r="L35" s="29"/>
      <c r="M35" s="29"/>
      <c r="N35" s="29"/>
      <c r="O35" s="58"/>
      <c r="P35" s="29"/>
      <c r="Q35" s="29"/>
      <c r="R35" s="29"/>
      <c r="S35" s="29"/>
      <c r="T35" s="27"/>
      <c r="U35" s="29"/>
      <c r="V35" s="30"/>
      <c r="W35" s="92"/>
    </row>
    <row r="36" spans="1:23" ht="16.2" thickBot="1">
      <c r="A36" s="258"/>
      <c r="B36" s="67" t="s">
        <v>104</v>
      </c>
      <c r="C36" s="68" t="s">
        <v>105</v>
      </c>
      <c r="D36" s="34"/>
      <c r="E36" s="34"/>
      <c r="F36" s="37"/>
      <c r="G36" s="36"/>
      <c r="H36" s="37"/>
      <c r="I36" s="37"/>
      <c r="J36" s="103"/>
      <c r="K36" s="45"/>
      <c r="L36" s="42"/>
      <c r="M36" s="42"/>
      <c r="N36" s="42"/>
      <c r="O36" s="60"/>
      <c r="P36" s="42"/>
      <c r="Q36" s="42"/>
      <c r="R36" s="42"/>
      <c r="S36" s="42"/>
      <c r="T36" s="41"/>
      <c r="U36" s="42"/>
      <c r="V36" s="43"/>
      <c r="W36" s="94"/>
    </row>
    <row r="37" spans="1:23" ht="16.2" thickBot="1">
      <c r="A37" s="258"/>
      <c r="B37" s="67" t="s">
        <v>106</v>
      </c>
      <c r="C37" s="68" t="s">
        <v>107</v>
      </c>
      <c r="D37" s="34"/>
      <c r="E37" s="34"/>
      <c r="F37" s="37"/>
      <c r="G37" s="36"/>
      <c r="H37" s="37"/>
      <c r="I37" s="37"/>
      <c r="J37" s="103"/>
      <c r="K37" s="38"/>
      <c r="L37" s="42"/>
      <c r="M37" s="42"/>
      <c r="N37" s="41"/>
      <c r="O37" s="39"/>
      <c r="P37" s="40"/>
      <c r="Q37" s="40"/>
      <c r="R37" s="40"/>
      <c r="S37" s="40"/>
      <c r="T37" s="40"/>
      <c r="U37" s="42"/>
      <c r="V37" s="43"/>
      <c r="W37" s="94"/>
    </row>
    <row r="38" spans="1:23" ht="16.2" thickBot="1">
      <c r="A38" s="258"/>
      <c r="B38" s="67" t="s">
        <v>108</v>
      </c>
      <c r="C38" s="68" t="s">
        <v>109</v>
      </c>
      <c r="D38" s="34"/>
      <c r="E38" s="34"/>
      <c r="F38" s="37"/>
      <c r="G38" s="36"/>
      <c r="H38" s="37"/>
      <c r="I38" s="37"/>
      <c r="J38" s="103"/>
      <c r="K38" s="45"/>
      <c r="L38" s="42"/>
      <c r="M38" s="42"/>
      <c r="N38" s="42"/>
      <c r="O38" s="60"/>
      <c r="P38" s="42"/>
      <c r="Q38" s="42"/>
      <c r="R38" s="42"/>
      <c r="S38" s="42"/>
      <c r="T38" s="41"/>
      <c r="U38" s="42"/>
      <c r="V38" s="43"/>
      <c r="W38" s="94"/>
    </row>
    <row r="39" spans="1:23" ht="16.2" thickBot="1">
      <c r="A39" s="258"/>
      <c r="B39" s="67" t="s">
        <v>110</v>
      </c>
      <c r="C39" s="68" t="s">
        <v>111</v>
      </c>
      <c r="D39" s="34"/>
      <c r="E39" s="34"/>
      <c r="F39" s="37"/>
      <c r="G39" s="36"/>
      <c r="H39" s="37"/>
      <c r="I39" s="37"/>
      <c r="J39" s="103"/>
      <c r="K39" s="45"/>
      <c r="L39" s="42"/>
      <c r="M39" s="42"/>
      <c r="N39" s="42"/>
      <c r="O39" s="60"/>
      <c r="P39" s="42"/>
      <c r="Q39" s="42"/>
      <c r="R39" s="42"/>
      <c r="S39" s="42"/>
      <c r="T39" s="41"/>
      <c r="U39" s="42"/>
      <c r="V39" s="43"/>
      <c r="W39" s="94"/>
    </row>
    <row r="40" spans="1:23" ht="16.2" thickBot="1">
      <c r="A40" s="258"/>
      <c r="B40" s="67" t="s">
        <v>112</v>
      </c>
      <c r="C40" s="68" t="s">
        <v>113</v>
      </c>
      <c r="D40" s="34"/>
      <c r="E40" s="34"/>
      <c r="F40" s="37"/>
      <c r="G40" s="36"/>
      <c r="H40" s="37"/>
      <c r="I40" s="37"/>
      <c r="J40" s="103"/>
      <c r="K40" s="38"/>
      <c r="L40" s="42"/>
      <c r="M40" s="42"/>
      <c r="N40" s="42"/>
      <c r="O40" s="60"/>
      <c r="P40" s="42"/>
      <c r="Q40" s="42"/>
      <c r="R40" s="42"/>
      <c r="S40" s="42"/>
      <c r="T40" s="41"/>
      <c r="U40" s="42"/>
      <c r="V40" s="43"/>
      <c r="W40" s="94"/>
    </row>
    <row r="41" spans="1:23" ht="16.2" thickBot="1">
      <c r="A41" s="258"/>
      <c r="B41" s="67" t="s">
        <v>114</v>
      </c>
      <c r="C41" s="68" t="s">
        <v>115</v>
      </c>
      <c r="D41" s="34"/>
      <c r="E41" s="34"/>
      <c r="F41" s="37"/>
      <c r="G41" s="36"/>
      <c r="H41" s="37"/>
      <c r="I41" s="37"/>
      <c r="J41" s="103"/>
      <c r="K41" s="45"/>
      <c r="L41" s="42"/>
      <c r="M41" s="42"/>
      <c r="N41" s="41"/>
      <c r="O41" s="60"/>
      <c r="P41" s="42"/>
      <c r="Q41" s="42"/>
      <c r="R41" s="42"/>
      <c r="S41" s="42"/>
      <c r="T41" s="40"/>
      <c r="U41" s="42"/>
      <c r="V41" s="43"/>
      <c r="W41" s="94"/>
    </row>
    <row r="42" spans="1:23" ht="16.2" thickBot="1">
      <c r="A42" s="258"/>
      <c r="B42" s="67" t="s">
        <v>116</v>
      </c>
      <c r="C42" s="68" t="s">
        <v>117</v>
      </c>
      <c r="D42" s="34"/>
      <c r="E42" s="34"/>
      <c r="F42" s="37"/>
      <c r="G42" s="36"/>
      <c r="H42" s="37"/>
      <c r="I42" s="37"/>
      <c r="J42" s="103"/>
      <c r="K42" s="45"/>
      <c r="L42" s="42"/>
      <c r="M42" s="42"/>
      <c r="N42" s="42"/>
      <c r="O42" s="60"/>
      <c r="P42" s="42"/>
      <c r="Q42" s="42"/>
      <c r="R42" s="42"/>
      <c r="S42" s="42"/>
      <c r="T42" s="41"/>
      <c r="U42" s="42"/>
      <c r="V42" s="43"/>
      <c r="W42" s="94"/>
    </row>
    <row r="43" spans="1:23" ht="16.2" thickBot="1">
      <c r="A43" s="258"/>
      <c r="B43" s="67" t="s">
        <v>118</v>
      </c>
      <c r="C43" s="68" t="s">
        <v>119</v>
      </c>
      <c r="D43" s="34"/>
      <c r="E43" s="34"/>
      <c r="F43" s="37"/>
      <c r="G43" s="36"/>
      <c r="H43" s="37"/>
      <c r="I43" s="37"/>
      <c r="J43" s="103"/>
      <c r="K43" s="95"/>
      <c r="L43" s="74"/>
      <c r="M43" s="74"/>
      <c r="N43" s="74"/>
      <c r="O43" s="73"/>
      <c r="P43" s="74"/>
      <c r="Q43" s="74"/>
      <c r="R43" s="74"/>
      <c r="S43" s="74"/>
      <c r="T43" s="96"/>
      <c r="U43" s="74"/>
      <c r="V43" s="98"/>
      <c r="W43" s="99"/>
    </row>
    <row r="44" spans="1:23" ht="16.2" thickBot="1">
      <c r="A44" s="258"/>
      <c r="B44" s="64" t="s">
        <v>120</v>
      </c>
      <c r="C44" s="65" t="s">
        <v>121</v>
      </c>
      <c r="D44" s="16">
        <v>0.33</v>
      </c>
      <c r="E44" s="17"/>
      <c r="F44" s="20">
        <v>0</v>
      </c>
      <c r="G44" s="19">
        <v>0.23</v>
      </c>
      <c r="H44" s="20">
        <v>0</v>
      </c>
      <c r="I44" s="20">
        <v>0</v>
      </c>
      <c r="K44" s="21"/>
      <c r="L44" s="23"/>
      <c r="M44" s="23"/>
      <c r="N44" s="100"/>
      <c r="O44" s="102"/>
      <c r="P44" s="100"/>
      <c r="Q44" s="100"/>
      <c r="R44" s="100"/>
      <c r="S44" s="23"/>
      <c r="T44" s="23"/>
      <c r="U44" s="23"/>
      <c r="V44" s="24"/>
      <c r="W44" s="104"/>
    </row>
    <row r="45" spans="1:23" ht="16.2" customHeight="1" thickBot="1">
      <c r="A45" s="258"/>
      <c r="B45" s="67" t="s">
        <v>122</v>
      </c>
      <c r="C45" s="68" t="s">
        <v>123</v>
      </c>
      <c r="D45" s="34"/>
      <c r="E45" s="34"/>
      <c r="F45" s="37"/>
      <c r="G45" s="36"/>
      <c r="H45" s="37"/>
      <c r="I45" s="37"/>
      <c r="K45" s="57"/>
      <c r="L45" s="29"/>
      <c r="M45" s="29"/>
      <c r="N45" s="29"/>
      <c r="O45" s="91"/>
      <c r="P45" s="27"/>
      <c r="Q45" s="29"/>
      <c r="R45" s="29"/>
      <c r="S45" s="29"/>
      <c r="T45" s="29"/>
      <c r="U45" s="29"/>
      <c r="V45" s="30"/>
      <c r="W45" s="92"/>
    </row>
    <row r="46" spans="1:23" ht="16.2" thickBot="1">
      <c r="A46" s="258"/>
      <c r="B46" s="67" t="s">
        <v>124</v>
      </c>
      <c r="C46" s="105" t="s">
        <v>125</v>
      </c>
      <c r="D46" s="106"/>
      <c r="E46" s="106"/>
      <c r="F46" s="37"/>
      <c r="G46" s="36"/>
      <c r="H46" s="37"/>
      <c r="I46" s="37"/>
      <c r="K46" s="45"/>
      <c r="L46" s="42"/>
      <c r="M46" s="42"/>
      <c r="N46" s="42"/>
      <c r="O46" s="60"/>
      <c r="P46" s="42"/>
      <c r="Q46" s="41"/>
      <c r="R46" s="41"/>
      <c r="S46" s="42"/>
      <c r="T46" s="42"/>
      <c r="U46" s="42"/>
      <c r="V46" s="43"/>
      <c r="W46" s="94"/>
    </row>
    <row r="47" spans="1:23" ht="16.2" thickBot="1">
      <c r="A47" s="258"/>
      <c r="B47" s="67" t="s">
        <v>126</v>
      </c>
      <c r="C47" s="68" t="s">
        <v>127</v>
      </c>
      <c r="D47" s="107"/>
      <c r="E47" s="107"/>
      <c r="F47" s="37"/>
      <c r="G47" s="36"/>
      <c r="H47" s="37"/>
      <c r="I47" s="37"/>
      <c r="K47" s="45"/>
      <c r="L47" s="42"/>
      <c r="M47" s="42"/>
      <c r="N47" s="42"/>
      <c r="O47" s="60"/>
      <c r="P47" s="42"/>
      <c r="Q47" s="41"/>
      <c r="R47" s="41"/>
      <c r="S47" s="42"/>
      <c r="T47" s="42"/>
      <c r="U47" s="42"/>
      <c r="V47" s="43"/>
      <c r="W47" s="94"/>
    </row>
    <row r="48" spans="1:23" ht="42" thickBot="1">
      <c r="A48" s="258"/>
      <c r="B48" s="67" t="s">
        <v>128</v>
      </c>
      <c r="C48" s="105" t="s">
        <v>129</v>
      </c>
      <c r="D48" s="107"/>
      <c r="E48" s="107"/>
      <c r="F48" s="37"/>
      <c r="G48" s="36"/>
      <c r="H48" s="37"/>
      <c r="I48" s="37"/>
      <c r="K48" s="45"/>
      <c r="L48" s="42"/>
      <c r="M48" s="42"/>
      <c r="N48" s="41"/>
      <c r="O48" s="93"/>
      <c r="P48" s="41"/>
      <c r="Q48" s="42"/>
      <c r="R48" s="42"/>
      <c r="S48" s="42"/>
      <c r="T48" s="42"/>
      <c r="U48" s="42"/>
      <c r="V48" s="43"/>
      <c r="W48" s="94"/>
    </row>
    <row r="49" spans="1:23" ht="16.2" thickBot="1">
      <c r="A49" s="258"/>
      <c r="B49" s="67" t="s">
        <v>130</v>
      </c>
      <c r="C49" s="105" t="s">
        <v>131</v>
      </c>
      <c r="D49" s="107"/>
      <c r="E49" s="107"/>
      <c r="F49" s="37"/>
      <c r="G49" s="36"/>
      <c r="H49" s="37"/>
      <c r="I49" s="37"/>
      <c r="J49" s="4"/>
      <c r="K49" s="95"/>
      <c r="L49" s="74"/>
      <c r="M49" s="74"/>
      <c r="N49" s="96"/>
      <c r="O49" s="97"/>
      <c r="P49" s="96"/>
      <c r="Q49" s="74"/>
      <c r="R49" s="74"/>
      <c r="S49" s="74"/>
      <c r="T49" s="74"/>
      <c r="U49" s="74"/>
      <c r="V49" s="98"/>
      <c r="W49" s="99"/>
    </row>
    <row r="50" spans="1:23" ht="16.2" thickBot="1">
      <c r="A50" s="258"/>
      <c r="B50" s="67" t="s">
        <v>132</v>
      </c>
      <c r="C50" s="105" t="s">
        <v>133</v>
      </c>
      <c r="D50" s="107"/>
      <c r="E50" s="107"/>
      <c r="F50" s="37"/>
      <c r="G50" s="36"/>
      <c r="H50" s="37"/>
      <c r="I50" s="37"/>
      <c r="K50" s="21"/>
      <c r="L50" s="23"/>
      <c r="M50" s="23"/>
      <c r="N50" s="23"/>
      <c r="O50" s="77"/>
      <c r="P50" s="100"/>
      <c r="Q50" s="100"/>
      <c r="R50" s="100"/>
      <c r="S50" s="100"/>
      <c r="T50" s="100"/>
      <c r="U50" s="23"/>
      <c r="V50" s="24"/>
      <c r="W50" s="101"/>
    </row>
    <row r="51" spans="1:23" ht="28.2" thickBot="1">
      <c r="A51" s="258"/>
      <c r="B51" s="67" t="s">
        <v>134</v>
      </c>
      <c r="C51" s="105" t="s">
        <v>135</v>
      </c>
      <c r="D51" s="107"/>
      <c r="E51" s="107"/>
      <c r="F51" s="37"/>
      <c r="G51" s="36"/>
      <c r="H51" s="37"/>
      <c r="I51" s="37"/>
      <c r="K51" s="57"/>
      <c r="L51" s="29"/>
      <c r="M51" s="29"/>
      <c r="N51" s="29"/>
      <c r="O51" s="58"/>
      <c r="P51" s="27"/>
      <c r="Q51" s="27"/>
      <c r="R51" s="29"/>
      <c r="S51" s="29"/>
      <c r="T51" s="29"/>
      <c r="U51" s="29"/>
      <c r="V51" s="30"/>
      <c r="W51" s="92"/>
    </row>
    <row r="52" spans="1:23" ht="42" thickBot="1">
      <c r="A52" s="258"/>
      <c r="B52" s="67" t="s">
        <v>136</v>
      </c>
      <c r="C52" s="105" t="s">
        <v>137</v>
      </c>
      <c r="D52" s="107"/>
      <c r="E52" s="107"/>
      <c r="F52" s="37"/>
      <c r="G52" s="36"/>
      <c r="H52" s="37"/>
      <c r="I52" s="37"/>
      <c r="K52" s="45"/>
      <c r="L52" s="42"/>
      <c r="M52" s="108"/>
      <c r="N52" s="42"/>
      <c r="O52" s="60"/>
      <c r="P52" s="42"/>
      <c r="Q52" s="41"/>
      <c r="R52" s="42"/>
      <c r="S52" s="42"/>
      <c r="T52" s="42"/>
      <c r="U52" s="42"/>
      <c r="V52" s="43"/>
      <c r="W52" s="94"/>
    </row>
    <row r="53" spans="1:23" ht="42" thickBot="1">
      <c r="A53" s="258"/>
      <c r="B53" s="67" t="s">
        <v>138</v>
      </c>
      <c r="C53" s="68" t="s">
        <v>139</v>
      </c>
      <c r="D53" s="34"/>
      <c r="E53" s="34"/>
      <c r="F53" s="37"/>
      <c r="G53" s="36"/>
      <c r="H53" s="37"/>
      <c r="I53" s="37"/>
      <c r="K53" s="45"/>
      <c r="L53" s="42"/>
      <c r="M53" s="108"/>
      <c r="N53" s="42"/>
      <c r="O53" s="60"/>
      <c r="P53" s="41"/>
      <c r="Q53" s="42"/>
      <c r="R53" s="42"/>
      <c r="S53" s="42"/>
      <c r="T53" s="42"/>
      <c r="U53" s="42"/>
      <c r="V53" s="43"/>
      <c r="W53" s="94"/>
    </row>
    <row r="54" spans="1:23" ht="28.2" thickBot="1">
      <c r="A54" s="258"/>
      <c r="B54" s="67" t="s">
        <v>140</v>
      </c>
      <c r="C54" s="68" t="s">
        <v>141</v>
      </c>
      <c r="D54" s="109"/>
      <c r="E54" s="109"/>
      <c r="F54" s="37"/>
      <c r="G54" s="36"/>
      <c r="H54" s="37"/>
      <c r="I54" s="37"/>
      <c r="K54" s="45"/>
      <c r="L54" s="42"/>
      <c r="M54" s="108"/>
      <c r="N54" s="42"/>
      <c r="O54" s="60"/>
      <c r="P54" s="41"/>
      <c r="Q54" s="41"/>
      <c r="R54" s="42"/>
      <c r="S54" s="42"/>
      <c r="T54" s="42"/>
      <c r="U54" s="42"/>
      <c r="V54" s="43"/>
      <c r="W54" s="94"/>
    </row>
    <row r="55" spans="1:23" ht="16.2" thickBot="1">
      <c r="A55" s="258"/>
      <c r="B55" s="67" t="s">
        <v>142</v>
      </c>
      <c r="C55" s="110" t="s">
        <v>143</v>
      </c>
      <c r="D55" s="111"/>
      <c r="E55" s="111"/>
      <c r="F55" s="37"/>
      <c r="G55" s="36"/>
      <c r="H55" s="37"/>
      <c r="I55" s="37"/>
      <c r="K55" s="38"/>
      <c r="L55" s="42"/>
      <c r="M55" s="108"/>
      <c r="N55" s="42"/>
      <c r="O55" s="60"/>
      <c r="P55" s="41"/>
      <c r="Q55" s="42"/>
      <c r="R55" s="42"/>
      <c r="S55" s="42"/>
      <c r="T55" s="42"/>
      <c r="U55" s="42"/>
      <c r="V55" s="43"/>
      <c r="W55" s="94"/>
    </row>
    <row r="56" spans="1:23" ht="16.2" thickBot="1">
      <c r="A56" s="258"/>
      <c r="B56" s="67" t="s">
        <v>144</v>
      </c>
      <c r="C56" s="110" t="s">
        <v>145</v>
      </c>
      <c r="D56" s="34"/>
      <c r="E56" s="34"/>
      <c r="F56" s="37"/>
      <c r="G56" s="36"/>
      <c r="H56" s="37"/>
      <c r="I56" s="37"/>
      <c r="K56" s="45"/>
      <c r="L56" s="42"/>
      <c r="M56" s="42"/>
      <c r="N56" s="42"/>
      <c r="O56" s="60"/>
      <c r="P56" s="41"/>
      <c r="Q56" s="41"/>
      <c r="R56" s="41"/>
      <c r="S56" s="41"/>
      <c r="T56" s="41"/>
      <c r="U56" s="42"/>
      <c r="V56" s="43"/>
      <c r="W56" s="94"/>
    </row>
    <row r="57" spans="1:23" ht="16.2" thickBot="1">
      <c r="A57" s="259"/>
      <c r="B57" s="67" t="s">
        <v>146</v>
      </c>
      <c r="C57" s="110" t="s">
        <v>147</v>
      </c>
      <c r="D57" s="34"/>
      <c r="E57" s="34"/>
      <c r="F57" s="37"/>
      <c r="G57" s="36"/>
      <c r="H57" s="37"/>
      <c r="I57" s="37"/>
      <c r="J57" s="4"/>
      <c r="K57" s="95"/>
      <c r="L57" s="74"/>
      <c r="M57" s="74"/>
      <c r="N57" s="74"/>
      <c r="O57" s="73"/>
      <c r="P57" s="96"/>
      <c r="Q57" s="96"/>
      <c r="R57" s="96"/>
      <c r="S57" s="96"/>
      <c r="T57" s="96"/>
      <c r="U57" s="74"/>
      <c r="V57" s="98"/>
      <c r="W57" s="99"/>
    </row>
    <row r="58" spans="1:23" ht="16.2" thickBot="1">
      <c r="A58" s="257" t="s">
        <v>148</v>
      </c>
      <c r="B58" s="260" t="s">
        <v>149</v>
      </c>
      <c r="C58" s="260"/>
      <c r="D58" s="16">
        <v>0.1</v>
      </c>
      <c r="E58" s="17"/>
      <c r="F58" s="20">
        <v>0</v>
      </c>
      <c r="G58" s="19">
        <v>0.23</v>
      </c>
      <c r="H58" s="20">
        <v>0</v>
      </c>
      <c r="I58" s="20">
        <v>0</v>
      </c>
      <c r="K58" s="21"/>
      <c r="L58" s="23"/>
      <c r="M58" s="23"/>
      <c r="N58" s="23"/>
      <c r="O58" s="77"/>
      <c r="P58" s="23"/>
      <c r="Q58" s="23"/>
      <c r="R58" s="100"/>
      <c r="S58" s="100"/>
      <c r="T58" s="100"/>
      <c r="U58" s="100"/>
      <c r="V58" s="112"/>
      <c r="W58" s="101"/>
    </row>
    <row r="59" spans="1:23" ht="16.2" thickBot="1">
      <c r="A59" s="258"/>
      <c r="B59" s="32" t="s">
        <v>150</v>
      </c>
      <c r="C59" s="113" t="s">
        <v>151</v>
      </c>
      <c r="D59" s="109"/>
      <c r="E59" s="109"/>
      <c r="F59" s="114"/>
      <c r="G59" s="115"/>
      <c r="H59" s="114"/>
      <c r="I59" s="114"/>
      <c r="K59" s="57"/>
      <c r="L59" s="29"/>
      <c r="M59" s="29"/>
      <c r="N59" s="29"/>
      <c r="O59" s="58"/>
      <c r="P59" s="29"/>
      <c r="Q59" s="29"/>
      <c r="R59" s="29"/>
      <c r="S59" s="29"/>
      <c r="T59" s="27"/>
      <c r="U59" s="27"/>
      <c r="V59" s="116"/>
      <c r="W59" s="92"/>
    </row>
    <row r="60" spans="1:23" ht="16.2" thickBot="1">
      <c r="A60" s="259"/>
      <c r="B60" s="32" t="s">
        <v>152</v>
      </c>
      <c r="C60" s="110" t="s">
        <v>153</v>
      </c>
      <c r="D60" s="34"/>
      <c r="E60" s="34"/>
      <c r="F60" s="37"/>
      <c r="G60" s="36"/>
      <c r="H60" s="37"/>
      <c r="I60" s="37"/>
      <c r="K60" s="45"/>
      <c r="L60" s="42"/>
      <c r="M60" s="42"/>
      <c r="N60" s="42"/>
      <c r="O60" s="60"/>
      <c r="P60" s="42"/>
      <c r="Q60" s="42"/>
      <c r="R60" s="42"/>
      <c r="S60" s="42"/>
      <c r="T60" s="41"/>
      <c r="U60" s="41"/>
      <c r="V60" s="117"/>
      <c r="W60" s="94"/>
    </row>
    <row r="61" spans="1:23" ht="18.600000000000001" thickBot="1">
      <c r="A61" s="261" t="s">
        <v>154</v>
      </c>
      <c r="B61" s="262"/>
      <c r="C61" s="263"/>
      <c r="D61" s="118">
        <f>D58+D44+D32+D27+D21+D16+D11</f>
        <v>1.1500000000000001</v>
      </c>
      <c r="E61" s="119">
        <f>E11+E16+E21+E27+E32+E44+E58</f>
        <v>0</v>
      </c>
      <c r="F61" s="120"/>
      <c r="G61" s="121"/>
      <c r="H61" s="122"/>
      <c r="I61" s="123"/>
    </row>
    <row r="62" spans="1:23" s="128" customFormat="1" ht="25.95" customHeight="1">
      <c r="A62" s="124"/>
      <c r="B62" s="124"/>
      <c r="C62" s="124"/>
      <c r="D62" s="125"/>
      <c r="E62" s="126"/>
      <c r="F62" s="127"/>
      <c r="G62" s="124"/>
      <c r="H62" s="127"/>
      <c r="I62" s="127"/>
      <c r="O62" s="129"/>
    </row>
    <row r="63" spans="1:23" ht="72">
      <c r="A63" s="130"/>
      <c r="B63" s="130"/>
      <c r="C63" s="131" t="s">
        <v>155</v>
      </c>
      <c r="D63" s="132"/>
      <c r="E63" s="132"/>
      <c r="F63" s="133"/>
      <c r="G63" s="134"/>
      <c r="H63" s="130"/>
      <c r="I63" s="133"/>
    </row>
    <row r="64" spans="1:23">
      <c r="D64" s="135"/>
      <c r="E64" s="135"/>
      <c r="F64" s="4"/>
    </row>
    <row r="65" spans="1:9" ht="28.8">
      <c r="C65" s="136" t="s">
        <v>156</v>
      </c>
      <c r="D65" s="135"/>
      <c r="E65" s="135"/>
      <c r="F65" s="4"/>
      <c r="I65" s="137"/>
    </row>
    <row r="66" spans="1:9">
      <c r="C66" s="138"/>
      <c r="D66" s="135"/>
      <c r="E66" s="135"/>
      <c r="F66" s="4"/>
    </row>
    <row r="67" spans="1:9">
      <c r="C67" s="139" t="s">
        <v>157</v>
      </c>
      <c r="D67" s="135"/>
      <c r="E67" s="135"/>
    </row>
    <row r="68" spans="1:9">
      <c r="D68" s="135"/>
      <c r="E68" s="135"/>
    </row>
    <row r="69" spans="1:9" ht="35.4">
      <c r="C69" s="140" t="s">
        <v>158</v>
      </c>
      <c r="D69" s="135"/>
      <c r="E69" s="135"/>
    </row>
    <row r="70" spans="1:9">
      <c r="D70" s="135"/>
      <c r="E70" s="135"/>
    </row>
    <row r="71" spans="1:9">
      <c r="D71" s="135"/>
      <c r="E71" s="135"/>
    </row>
    <row r="73" spans="1:9">
      <c r="H73" s="137"/>
    </row>
    <row r="79" spans="1:9" ht="15" thickBot="1"/>
    <row r="80" spans="1:9" ht="17.399999999999999">
      <c r="A80" s="235" t="s">
        <v>1</v>
      </c>
      <c r="B80" s="1"/>
      <c r="C80" s="237" t="s">
        <v>7</v>
      </c>
    </row>
    <row r="81" spans="1:3" ht="17.399999999999999">
      <c r="A81" s="235"/>
      <c r="B81" s="1"/>
      <c r="C81" s="238"/>
    </row>
    <row r="82" spans="1:3" ht="18" thickBot="1">
      <c r="A82" s="236"/>
      <c r="B82" s="2"/>
      <c r="C82" s="239"/>
    </row>
    <row r="83" spans="1:3" ht="17.399999999999999">
      <c r="A83" s="3"/>
      <c r="B83" s="264" t="s">
        <v>11</v>
      </c>
      <c r="C83" s="265" t="s">
        <v>20</v>
      </c>
    </row>
    <row r="84" spans="1:3" ht="17.399999999999999">
      <c r="A84" s="1"/>
      <c r="B84" s="235"/>
      <c r="C84" s="266"/>
    </row>
    <row r="85" spans="1:3" ht="18" thickBot="1">
      <c r="A85" s="2"/>
      <c r="B85" s="236"/>
      <c r="C85" s="267"/>
    </row>
    <row r="86" spans="1:3" ht="17.399999999999999">
      <c r="A86" s="3"/>
      <c r="B86" s="264" t="s">
        <v>12</v>
      </c>
      <c r="C86" s="265" t="s">
        <v>21</v>
      </c>
    </row>
    <row r="87" spans="1:3" ht="17.399999999999999">
      <c r="A87" s="1"/>
      <c r="B87" s="235"/>
      <c r="C87" s="266"/>
    </row>
    <row r="88" spans="1:3" ht="18" thickBot="1">
      <c r="A88" s="2"/>
      <c r="B88" s="236"/>
      <c r="C88" s="267"/>
    </row>
    <row r="89" spans="1:3" ht="17.399999999999999">
      <c r="A89" s="264" t="s">
        <v>2</v>
      </c>
      <c r="B89" s="3"/>
      <c r="C89" s="265" t="s">
        <v>19</v>
      </c>
    </row>
    <row r="90" spans="1:3" ht="17.399999999999999">
      <c r="A90" s="235"/>
      <c r="B90" s="1"/>
      <c r="C90" s="266"/>
    </row>
    <row r="91" spans="1:3" ht="18" thickBot="1">
      <c r="A91" s="236"/>
      <c r="B91" s="2"/>
      <c r="C91" s="267"/>
    </row>
    <row r="92" spans="1:3" ht="17.399999999999999">
      <c r="A92" s="3"/>
      <c r="B92" s="264" t="s">
        <v>16</v>
      </c>
      <c r="C92" s="265" t="s">
        <v>22</v>
      </c>
    </row>
    <row r="93" spans="1:3" ht="17.399999999999999">
      <c r="A93" s="1"/>
      <c r="B93" s="235"/>
      <c r="C93" s="266"/>
    </row>
    <row r="94" spans="1:3" ht="18" thickBot="1">
      <c r="A94" s="2"/>
      <c r="B94" s="236"/>
      <c r="C94" s="267"/>
    </row>
    <row r="95" spans="1:3" ht="17.399999999999999">
      <c r="A95" s="1"/>
      <c r="B95" s="264" t="s">
        <v>17</v>
      </c>
      <c r="C95" s="266" t="s">
        <v>23</v>
      </c>
    </row>
    <row r="96" spans="1:3" ht="17.399999999999999">
      <c r="A96" s="1"/>
      <c r="B96" s="235"/>
      <c r="C96" s="266"/>
    </row>
    <row r="97" spans="1:3" ht="18" thickBot="1">
      <c r="A97" s="1"/>
      <c r="B97" s="236"/>
      <c r="C97" s="267"/>
    </row>
    <row r="98" spans="1:3" ht="17.399999999999999">
      <c r="A98" s="3"/>
      <c r="B98" s="264" t="s">
        <v>15</v>
      </c>
      <c r="C98" s="265" t="s">
        <v>24</v>
      </c>
    </row>
    <row r="99" spans="1:3" ht="17.399999999999999">
      <c r="A99" s="1"/>
      <c r="B99" s="235"/>
      <c r="C99" s="266"/>
    </row>
    <row r="100" spans="1:3" ht="18" thickBot="1">
      <c r="A100" s="2"/>
      <c r="B100" s="236"/>
      <c r="C100" s="267"/>
    </row>
    <row r="101" spans="1:3" ht="17.399999999999999">
      <c r="A101" s="1"/>
      <c r="B101" s="264" t="s">
        <v>18</v>
      </c>
      <c r="C101" s="266" t="s">
        <v>25</v>
      </c>
    </row>
    <row r="102" spans="1:3" ht="17.399999999999999">
      <c r="A102" s="1"/>
      <c r="B102" s="235"/>
      <c r="C102" s="266"/>
    </row>
    <row r="103" spans="1:3" ht="18" thickBot="1">
      <c r="A103" s="1"/>
      <c r="B103" s="236"/>
      <c r="C103" s="267"/>
    </row>
    <row r="104" spans="1:3" ht="17.399999999999999">
      <c r="A104" s="264" t="s">
        <v>3</v>
      </c>
      <c r="B104" s="3"/>
      <c r="C104" s="265" t="s">
        <v>8</v>
      </c>
    </row>
    <row r="105" spans="1:3" ht="17.399999999999999">
      <c r="A105" s="235"/>
      <c r="B105" s="1"/>
      <c r="C105" s="266"/>
    </row>
    <row r="106" spans="1:3" ht="18" thickBot="1">
      <c r="A106" s="236"/>
      <c r="B106" s="2"/>
      <c r="C106" s="267"/>
    </row>
  </sheetData>
  <mergeCells count="37">
    <mergeCell ref="B101:B103"/>
    <mergeCell ref="C101:C103"/>
    <mergeCell ref="A104:A106"/>
    <mergeCell ref="C104:C106"/>
    <mergeCell ref="B92:B94"/>
    <mergeCell ref="C92:C94"/>
    <mergeCell ref="B95:B97"/>
    <mergeCell ref="C95:C97"/>
    <mergeCell ref="B98:B100"/>
    <mergeCell ref="C98:C100"/>
    <mergeCell ref="B83:B85"/>
    <mergeCell ref="C83:C85"/>
    <mergeCell ref="B86:B88"/>
    <mergeCell ref="C86:C88"/>
    <mergeCell ref="A89:A91"/>
    <mergeCell ref="C89:C91"/>
    <mergeCell ref="A80:A82"/>
    <mergeCell ref="C80:C82"/>
    <mergeCell ref="A7:A8"/>
    <mergeCell ref="B7:C8"/>
    <mergeCell ref="D7:I7"/>
    <mergeCell ref="A9:I9"/>
    <mergeCell ref="A10:A19"/>
    <mergeCell ref="B10:C10"/>
    <mergeCell ref="B11:C11"/>
    <mergeCell ref="A20:A57"/>
    <mergeCell ref="B20:C20"/>
    <mergeCell ref="A58:A60"/>
    <mergeCell ref="B58:C58"/>
    <mergeCell ref="A61:C61"/>
    <mergeCell ref="A6:C6"/>
    <mergeCell ref="D6:I6"/>
    <mergeCell ref="A1:I3"/>
    <mergeCell ref="A4:C4"/>
    <mergeCell ref="D4:I4"/>
    <mergeCell ref="A5:C5"/>
    <mergeCell ref="D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tabela oferta 112</vt:lpstr>
      <vt:lpstr>Arkusz1</vt:lpstr>
      <vt:lpstr>'tabela oferta 112'!Obszar_wydruku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Beszterda</dc:creator>
  <cp:lastModifiedBy>Michał Łuszczewski</cp:lastModifiedBy>
  <dcterms:created xsi:type="dcterms:W3CDTF">2020-05-28T09:02:47Z</dcterms:created>
  <dcterms:modified xsi:type="dcterms:W3CDTF">2024-11-20T07:51:08Z</dcterms:modified>
</cp:coreProperties>
</file>