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ZAMÓWIENIA\PRZETARGI\BKP\2025_ZiW_Przedszkole_112_POWTÓRKA_MŁ_2024-402\01_13-01-2025 Wszczecie\SWZ_IDW_IPU_OPZ_ZiW_Przedszkole112_POWTÓRKA_13-01-2025_strona\"/>
    </mc:Choice>
  </mc:AlternateContent>
  <xr:revisionPtr revIDLastSave="0" documentId="8_{CA6F0E9B-58B5-495A-A622-C9CCFE5F10E7}" xr6:coauthVersionLast="47" xr6:coauthVersionMax="47" xr10:uidLastSave="{00000000-0000-0000-0000-000000000000}"/>
  <bookViews>
    <workbookView xWindow="-120" yWindow="-120" windowWidth="29040" windowHeight="15720" xr2:uid="{14961F2A-1F40-48BF-BA99-E3F1D7B95F1F}"/>
  </bookViews>
  <sheets>
    <sheet name="tabela oferta 112" sheetId="2" r:id="rId1"/>
  </sheets>
  <definedNames>
    <definedName name="_xlnm.Print_Area" localSheetId="0">'tabela oferta 112'!$A$1:$AL$23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13" i="2"/>
  <c r="I13" i="2" s="1"/>
  <c r="G10" i="2"/>
  <c r="I10" i="2" s="1"/>
  <c r="F16" i="2"/>
  <c r="I12" i="2" l="1"/>
  <c r="J12" i="2" s="1"/>
  <c r="J13" i="2"/>
  <c r="J10" i="2"/>
  <c r="G15" i="2"/>
  <c r="G14" i="2"/>
  <c r="G11" i="2"/>
  <c r="I11" i="2" s="1"/>
  <c r="G9" i="2"/>
  <c r="I9" i="2" s="1"/>
  <c r="G8" i="2"/>
  <c r="I8" i="2" s="1"/>
  <c r="G6" i="2"/>
  <c r="G5" i="2"/>
  <c r="F19" i="2"/>
  <c r="I14" i="2" l="1"/>
  <c r="J14" i="2" s="1"/>
  <c r="I15" i="2"/>
  <c r="J15" i="2" s="1"/>
  <c r="J11" i="2"/>
  <c r="J9" i="2"/>
  <c r="G7" i="2"/>
  <c r="I7" i="2" s="1"/>
  <c r="J8" i="2"/>
  <c r="F20" i="2"/>
  <c r="I6" i="2"/>
  <c r="J6" i="2" s="1"/>
  <c r="I5" i="2"/>
  <c r="J5" i="2" s="1"/>
  <c r="G4" i="2"/>
  <c r="G16" i="2" l="1"/>
  <c r="J7" i="2"/>
  <c r="I4" i="2"/>
  <c r="I16" i="2" l="1"/>
  <c r="J4" i="2"/>
  <c r="J16" i="2" s="1"/>
</calcChain>
</file>

<file path=xl/sharedStrings.xml><?xml version="1.0" encoding="utf-8"?>
<sst xmlns="http://schemas.openxmlformats.org/spreadsheetml/2006/main" count="52" uniqueCount="46">
  <si>
    <t>Etap</t>
  </si>
  <si>
    <t>I</t>
  </si>
  <si>
    <t>II</t>
  </si>
  <si>
    <t>III</t>
  </si>
  <si>
    <t>1.</t>
  </si>
  <si>
    <t>Zakres etapu</t>
  </si>
  <si>
    <t>Instrukcja wypełnienia harmonogramu przez Wykonawcę</t>
  </si>
  <si>
    <t>opracowanie dokumentacji technicznej z uzyskaniem ostatecznej decyzji pozwolenia na budowę</t>
  </si>
  <si>
    <t xml:space="preserve">zakończenie Przedmiotu Umowy, uzyskanie decyzji o pozwoleniu na użytkowanie </t>
  </si>
  <si>
    <t>Podetap</t>
  </si>
  <si>
    <t>Termin zakończenia etapu/podetapu - ilość dni</t>
  </si>
  <si>
    <t>I.1</t>
  </si>
  <si>
    <t>I.2</t>
  </si>
  <si>
    <t>Wartość oferty (brutto)</t>
  </si>
  <si>
    <t>Harmonogram rzeczowo - finansowy
Rozbudowa Przedszkola 112 "Mali Przyrodnicy" w Poznaniu</t>
  </si>
  <si>
    <t>II.3</t>
  </si>
  <si>
    <t>II.1</t>
  </si>
  <si>
    <t>II.2</t>
  </si>
  <si>
    <t>II.4</t>
  </si>
  <si>
    <t>realizacja robót budowlanych wraz z pełnieniem nadzoru autorskiego</t>
  </si>
  <si>
    <t>pozostała dokumentacja wskazana w OPZ i uzyskanie PnB</t>
  </si>
  <si>
    <t>piwnica</t>
  </si>
  <si>
    <t>60 dni</t>
  </si>
  <si>
    <t>130 dni</t>
  </si>
  <si>
    <t>241 dni</t>
  </si>
  <si>
    <t>149 dni</t>
  </si>
  <si>
    <t>do 31.08.2025</t>
  </si>
  <si>
    <t>271 dni</t>
  </si>
  <si>
    <t>Wskaźnik % Wykonawcy</t>
  </si>
  <si>
    <t>Kwota netto PLN</t>
  </si>
  <si>
    <t>stawka VAT</t>
  </si>
  <si>
    <t>Podatek VAT</t>
  </si>
  <si>
    <t>Kwota brutto PLN</t>
  </si>
  <si>
    <t>Wartość oferty (netto)</t>
  </si>
  <si>
    <t>Podatek VAT 23%</t>
  </si>
  <si>
    <t>Wypełniane są tylko zielone pola!</t>
  </si>
  <si>
    <t xml:space="preserve"> komunikacja wraz z zapleczem (1 piętro, pom. 1.01, 1.10 do 1.13)</t>
  </si>
  <si>
    <t>1 piętro (sale od 1.03 do 1.08)</t>
  </si>
  <si>
    <t>II.5</t>
  </si>
  <si>
    <t>II.6</t>
  </si>
  <si>
    <t>pozostałe prace budowlane, w tym m.in. zagospodarowanie terenu 
i fotowoltaika</t>
  </si>
  <si>
    <t xml:space="preserve">kuchnia z komunikacją i hol 
(parter, obszar w osiach 1-3/F-I, pom. 0.01 do 0.17) </t>
  </si>
  <si>
    <t>parter w obszarach 3-9/A-G (0.23 do 0.27)</t>
  </si>
  <si>
    <t>winda (całość, obie kondygnacje)</t>
  </si>
  <si>
    <t>dokumentacja wkazana w OPZ wraz z złożeniem wniosku o PnB i zgłoszeniem robót</t>
  </si>
  <si>
    <t>II.7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</si>
</sst>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#,##0.00\ &quot;zł&quot;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i/>
      <sz val="9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9" fillId="0" borderId="0"/>
  </cellStyleXfs>
  <cellXfs count="77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14" fontId="3" fillId="0" borderId="0" xfId="1" applyNumberFormat="1" applyAlignment="1" applyProtection="1">
      <alignment horizontal="center" vertical="center"/>
      <protection locked="0"/>
    </xf>
    <xf numFmtId="0" fontId="3" fillId="0" borderId="0" xfId="1" applyAlignment="1" applyProtection="1">
      <alignment horizontal="center" vertical="center"/>
      <protection locked="0"/>
    </xf>
    <xf numFmtId="0" fontId="3" fillId="2" borderId="12" xfId="1" applyFill="1" applyBorder="1" applyAlignment="1" applyProtection="1">
      <alignment horizontal="center" vertical="center"/>
      <protection locked="0"/>
    </xf>
    <xf numFmtId="0" fontId="3" fillId="0" borderId="1" xfId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0" borderId="6" xfId="1" applyBorder="1" applyAlignment="1" applyProtection="1">
      <alignment horizontal="center" vertical="center"/>
      <protection locked="0"/>
    </xf>
    <xf numFmtId="0" fontId="3" fillId="0" borderId="2" xfId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/>
      <protection locked="0"/>
    </xf>
    <xf numFmtId="0" fontId="3" fillId="0" borderId="3" xfId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3" fillId="0" borderId="10" xfId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3" fillId="0" borderId="4" xfId="1" applyBorder="1" applyAlignment="1" applyProtection="1">
      <alignment horizontal="center" vertical="center"/>
      <protection locked="0"/>
    </xf>
    <xf numFmtId="0" fontId="3" fillId="0" borderId="19" xfId="1" applyBorder="1" applyAlignment="1" applyProtection="1">
      <alignment horizontal="center" vertical="center"/>
      <protection locked="0"/>
    </xf>
    <xf numFmtId="9" fontId="1" fillId="0" borderId="0" xfId="0" applyNumberFormat="1" applyFont="1" applyAlignment="1" applyProtection="1">
      <alignment horizontal="center" vertical="center"/>
      <protection locked="0"/>
    </xf>
    <xf numFmtId="166" fontId="1" fillId="0" borderId="0" xfId="0" applyNumberFormat="1" applyFont="1" applyAlignment="1" applyProtection="1">
      <alignment horizontal="center" vertical="center"/>
      <protection locked="0"/>
    </xf>
    <xf numFmtId="2" fontId="1" fillId="0" borderId="0" xfId="0" applyNumberFormat="1" applyFont="1" applyAlignment="1" applyProtection="1">
      <alignment horizontal="center" vertical="center"/>
      <protection locked="0"/>
    </xf>
    <xf numFmtId="0" fontId="3" fillId="3" borderId="0" xfId="1" applyFill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" fontId="3" fillId="0" borderId="0" xfId="1" applyNumberForma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166" fontId="13" fillId="4" borderId="0" xfId="0" applyNumberFormat="1" applyFont="1" applyFill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3" fillId="0" borderId="12" xfId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3" fillId="2" borderId="12" xfId="1" applyFill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9" fontId="5" fillId="0" borderId="18" xfId="1" applyNumberFormat="1" applyFont="1" applyBorder="1" applyAlignment="1">
      <alignment horizontal="center" vertical="center" wrapText="1"/>
    </xf>
    <xf numFmtId="166" fontId="14" fillId="6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9" fontId="5" fillId="0" borderId="2" xfId="1" applyNumberFormat="1" applyFont="1" applyBorder="1" applyAlignment="1">
      <alignment horizontal="center" vertical="center" wrapText="1"/>
    </xf>
    <xf numFmtId="166" fontId="5" fillId="0" borderId="2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9" fontId="5" fillId="0" borderId="3" xfId="1" applyNumberFormat="1" applyFont="1" applyBorder="1" applyAlignment="1">
      <alignment horizontal="center" vertical="center" wrapText="1"/>
    </xf>
    <xf numFmtId="166" fontId="5" fillId="0" borderId="3" xfId="1" applyNumberFormat="1" applyFont="1" applyBorder="1" applyAlignment="1">
      <alignment horizontal="center" vertical="center" wrapText="1"/>
    </xf>
    <xf numFmtId="0" fontId="5" fillId="5" borderId="2" xfId="1" applyFont="1" applyFill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 wrapText="1"/>
    </xf>
    <xf numFmtId="9" fontId="5" fillId="0" borderId="12" xfId="1" applyNumberFormat="1" applyFont="1" applyBorder="1" applyAlignment="1">
      <alignment horizontal="center" vertical="center" wrapText="1"/>
    </xf>
    <xf numFmtId="166" fontId="5" fillId="0" borderId="12" xfId="1" applyNumberFormat="1" applyFont="1" applyBorder="1" applyAlignment="1">
      <alignment horizontal="center" vertical="center" wrapText="1"/>
    </xf>
    <xf numFmtId="0" fontId="6" fillId="0" borderId="14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9" fontId="5" fillId="0" borderId="4" xfId="1" applyNumberFormat="1" applyFont="1" applyBorder="1" applyAlignment="1">
      <alignment horizontal="center" vertical="center" wrapText="1"/>
    </xf>
    <xf numFmtId="166" fontId="14" fillId="6" borderId="4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Border="1" applyAlignment="1">
      <alignment horizontal="center" vertical="center" wrapText="1"/>
    </xf>
    <xf numFmtId="0" fontId="3" fillId="0" borderId="0" xfId="1" applyAlignment="1">
      <alignment horizontal="center" vertical="center"/>
    </xf>
    <xf numFmtId="0" fontId="1" fillId="0" borderId="0" xfId="0" applyFont="1" applyAlignment="1">
      <alignment horizontal="center" vertical="center"/>
    </xf>
    <xf numFmtId="9" fontId="1" fillId="0" borderId="0" xfId="0" applyNumberFormat="1" applyFont="1" applyAlignment="1">
      <alignment horizontal="center" vertical="center"/>
    </xf>
    <xf numFmtId="166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6" fontId="1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9" fontId="5" fillId="0" borderId="17" xfId="1" applyNumberFormat="1" applyFont="1" applyBorder="1" applyAlignment="1">
      <alignment horizontal="center" vertical="center" wrapText="1"/>
    </xf>
    <xf numFmtId="9" fontId="5" fillId="0" borderId="15" xfId="1" applyNumberFormat="1" applyFont="1" applyBorder="1" applyAlignment="1">
      <alignment horizontal="center" vertical="center" wrapText="1"/>
    </xf>
    <xf numFmtId="9" fontId="5" fillId="0" borderId="16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</cellXfs>
  <cellStyles count="3">
    <cellStyle name="Excel Built-in Explanatory Text" xfId="2" xr:uid="{69F4CBAA-BCF0-493B-B67A-661A942349B6}"/>
    <cellStyle name="Normalny" xfId="0" builtinId="0"/>
    <cellStyle name="Normalny 2" xfId="1" xr:uid="{CE423978-DB55-45A5-A08B-DF9D39D9AE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E4B52-4A2C-48B1-8E00-CC1DD9C9EA65}">
  <sheetPr>
    <pageSetUpPr fitToPage="1"/>
  </sheetPr>
  <dimension ref="A1:AM32"/>
  <sheetViews>
    <sheetView tabSelected="1" zoomScale="70" zoomScaleNormal="70" zoomScaleSheetLayoutView="50" workbookViewId="0">
      <selection activeCell="I5" sqref="I5"/>
    </sheetView>
  </sheetViews>
  <sheetFormatPr defaultRowHeight="15"/>
  <cols>
    <col min="1" max="2" width="3.42578125" style="1" customWidth="1"/>
    <col min="3" max="4" width="8.85546875" style="1"/>
    <col min="5" max="5" width="61.5703125" style="1" customWidth="1"/>
    <col min="6" max="6" width="22.28515625" style="1" bestFit="1" customWidth="1"/>
    <col min="7" max="7" width="14.85546875" style="1" bestFit="1" customWidth="1"/>
    <col min="8" max="8" width="11.140625" style="1" bestFit="1" customWidth="1"/>
    <col min="9" max="9" width="14.7109375" style="1" customWidth="1"/>
    <col min="10" max="10" width="15.7109375" style="1" bestFit="1" customWidth="1"/>
    <col min="11" max="11" width="45.42578125" style="1" customWidth="1"/>
    <col min="12" max="39" width="4.7109375" style="1" customWidth="1"/>
    <col min="40" max="219" width="8.85546875" style="1"/>
    <col min="220" max="220" width="34.7109375" style="1" customWidth="1"/>
    <col min="221" max="221" width="15" style="1" customWidth="1"/>
    <col min="222" max="475" width="8.85546875" style="1"/>
    <col min="476" max="476" width="34.7109375" style="1" customWidth="1"/>
    <col min="477" max="477" width="15" style="1" customWidth="1"/>
    <col min="478" max="731" width="8.85546875" style="1"/>
    <col min="732" max="732" width="34.7109375" style="1" customWidth="1"/>
    <col min="733" max="733" width="15" style="1" customWidth="1"/>
    <col min="734" max="987" width="8.85546875" style="1"/>
    <col min="988" max="988" width="34.7109375" style="1" customWidth="1"/>
    <col min="989" max="989" width="15" style="1" customWidth="1"/>
    <col min="990" max="1243" width="8.85546875" style="1"/>
    <col min="1244" max="1244" width="34.7109375" style="1" customWidth="1"/>
    <col min="1245" max="1245" width="15" style="1" customWidth="1"/>
    <col min="1246" max="1499" width="8.85546875" style="1"/>
    <col min="1500" max="1500" width="34.7109375" style="1" customWidth="1"/>
    <col min="1501" max="1501" width="15" style="1" customWidth="1"/>
    <col min="1502" max="1755" width="8.85546875" style="1"/>
    <col min="1756" max="1756" width="34.7109375" style="1" customWidth="1"/>
    <col min="1757" max="1757" width="15" style="1" customWidth="1"/>
    <col min="1758" max="2011" width="8.85546875" style="1"/>
    <col min="2012" max="2012" width="34.7109375" style="1" customWidth="1"/>
    <col min="2013" max="2013" width="15" style="1" customWidth="1"/>
    <col min="2014" max="2267" width="8.85546875" style="1"/>
    <col min="2268" max="2268" width="34.7109375" style="1" customWidth="1"/>
    <col min="2269" max="2269" width="15" style="1" customWidth="1"/>
    <col min="2270" max="2523" width="8.85546875" style="1"/>
    <col min="2524" max="2524" width="34.7109375" style="1" customWidth="1"/>
    <col min="2525" max="2525" width="15" style="1" customWidth="1"/>
    <col min="2526" max="2779" width="8.85546875" style="1"/>
    <col min="2780" max="2780" width="34.7109375" style="1" customWidth="1"/>
    <col min="2781" max="2781" width="15" style="1" customWidth="1"/>
    <col min="2782" max="3035" width="8.85546875" style="1"/>
    <col min="3036" max="3036" width="34.7109375" style="1" customWidth="1"/>
    <col min="3037" max="3037" width="15" style="1" customWidth="1"/>
    <col min="3038" max="3291" width="8.85546875" style="1"/>
    <col min="3292" max="3292" width="34.7109375" style="1" customWidth="1"/>
    <col min="3293" max="3293" width="15" style="1" customWidth="1"/>
    <col min="3294" max="3547" width="8.85546875" style="1"/>
    <col min="3548" max="3548" width="34.7109375" style="1" customWidth="1"/>
    <col min="3549" max="3549" width="15" style="1" customWidth="1"/>
    <col min="3550" max="3803" width="8.85546875" style="1"/>
    <col min="3804" max="3804" width="34.7109375" style="1" customWidth="1"/>
    <col min="3805" max="3805" width="15" style="1" customWidth="1"/>
    <col min="3806" max="4059" width="8.85546875" style="1"/>
    <col min="4060" max="4060" width="34.7109375" style="1" customWidth="1"/>
    <col min="4061" max="4061" width="15" style="1" customWidth="1"/>
    <col min="4062" max="4315" width="8.85546875" style="1"/>
    <col min="4316" max="4316" width="34.7109375" style="1" customWidth="1"/>
    <col min="4317" max="4317" width="15" style="1" customWidth="1"/>
    <col min="4318" max="4571" width="8.85546875" style="1"/>
    <col min="4572" max="4572" width="34.7109375" style="1" customWidth="1"/>
    <col min="4573" max="4573" width="15" style="1" customWidth="1"/>
    <col min="4574" max="4827" width="8.85546875" style="1"/>
    <col min="4828" max="4828" width="34.7109375" style="1" customWidth="1"/>
    <col min="4829" max="4829" width="15" style="1" customWidth="1"/>
    <col min="4830" max="5083" width="8.85546875" style="1"/>
    <col min="5084" max="5084" width="34.7109375" style="1" customWidth="1"/>
    <col min="5085" max="5085" width="15" style="1" customWidth="1"/>
    <col min="5086" max="5339" width="8.85546875" style="1"/>
    <col min="5340" max="5340" width="34.7109375" style="1" customWidth="1"/>
    <col min="5341" max="5341" width="15" style="1" customWidth="1"/>
    <col min="5342" max="5595" width="8.85546875" style="1"/>
    <col min="5596" max="5596" width="34.7109375" style="1" customWidth="1"/>
    <col min="5597" max="5597" width="15" style="1" customWidth="1"/>
    <col min="5598" max="5851" width="8.85546875" style="1"/>
    <col min="5852" max="5852" width="34.7109375" style="1" customWidth="1"/>
    <col min="5853" max="5853" width="15" style="1" customWidth="1"/>
    <col min="5854" max="6107" width="8.85546875" style="1"/>
    <col min="6108" max="6108" width="34.7109375" style="1" customWidth="1"/>
    <col min="6109" max="6109" width="15" style="1" customWidth="1"/>
    <col min="6110" max="6363" width="8.85546875" style="1"/>
    <col min="6364" max="6364" width="34.7109375" style="1" customWidth="1"/>
    <col min="6365" max="6365" width="15" style="1" customWidth="1"/>
    <col min="6366" max="6619" width="8.85546875" style="1"/>
    <col min="6620" max="6620" width="34.7109375" style="1" customWidth="1"/>
    <col min="6621" max="6621" width="15" style="1" customWidth="1"/>
    <col min="6622" max="6875" width="8.85546875" style="1"/>
    <col min="6876" max="6876" width="34.7109375" style="1" customWidth="1"/>
    <col min="6877" max="6877" width="15" style="1" customWidth="1"/>
    <col min="6878" max="7131" width="8.85546875" style="1"/>
    <col min="7132" max="7132" width="34.7109375" style="1" customWidth="1"/>
    <col min="7133" max="7133" width="15" style="1" customWidth="1"/>
    <col min="7134" max="7387" width="8.85546875" style="1"/>
    <col min="7388" max="7388" width="34.7109375" style="1" customWidth="1"/>
    <col min="7389" max="7389" width="15" style="1" customWidth="1"/>
    <col min="7390" max="7643" width="8.85546875" style="1"/>
    <col min="7644" max="7644" width="34.7109375" style="1" customWidth="1"/>
    <col min="7645" max="7645" width="15" style="1" customWidth="1"/>
    <col min="7646" max="7899" width="8.85546875" style="1"/>
    <col min="7900" max="7900" width="34.7109375" style="1" customWidth="1"/>
    <col min="7901" max="7901" width="15" style="1" customWidth="1"/>
    <col min="7902" max="8155" width="8.85546875" style="1"/>
    <col min="8156" max="8156" width="34.7109375" style="1" customWidth="1"/>
    <col min="8157" max="8157" width="15" style="1" customWidth="1"/>
    <col min="8158" max="8411" width="8.85546875" style="1"/>
    <col min="8412" max="8412" width="34.7109375" style="1" customWidth="1"/>
    <col min="8413" max="8413" width="15" style="1" customWidth="1"/>
    <col min="8414" max="8667" width="8.85546875" style="1"/>
    <col min="8668" max="8668" width="34.7109375" style="1" customWidth="1"/>
    <col min="8669" max="8669" width="15" style="1" customWidth="1"/>
    <col min="8670" max="8923" width="8.85546875" style="1"/>
    <col min="8924" max="8924" width="34.7109375" style="1" customWidth="1"/>
    <col min="8925" max="8925" width="15" style="1" customWidth="1"/>
    <col min="8926" max="9179" width="8.85546875" style="1"/>
    <col min="9180" max="9180" width="34.7109375" style="1" customWidth="1"/>
    <col min="9181" max="9181" width="15" style="1" customWidth="1"/>
    <col min="9182" max="9435" width="8.85546875" style="1"/>
    <col min="9436" max="9436" width="34.7109375" style="1" customWidth="1"/>
    <col min="9437" max="9437" width="15" style="1" customWidth="1"/>
    <col min="9438" max="9691" width="8.85546875" style="1"/>
    <col min="9692" max="9692" width="34.7109375" style="1" customWidth="1"/>
    <col min="9693" max="9693" width="15" style="1" customWidth="1"/>
    <col min="9694" max="9947" width="8.85546875" style="1"/>
    <col min="9948" max="9948" width="34.7109375" style="1" customWidth="1"/>
    <col min="9949" max="9949" width="15" style="1" customWidth="1"/>
    <col min="9950" max="10203" width="8.85546875" style="1"/>
    <col min="10204" max="10204" width="34.7109375" style="1" customWidth="1"/>
    <col min="10205" max="10205" width="15" style="1" customWidth="1"/>
    <col min="10206" max="10459" width="8.85546875" style="1"/>
    <col min="10460" max="10460" width="34.7109375" style="1" customWidth="1"/>
    <col min="10461" max="10461" width="15" style="1" customWidth="1"/>
    <col min="10462" max="10715" width="8.85546875" style="1"/>
    <col min="10716" max="10716" width="34.7109375" style="1" customWidth="1"/>
    <col min="10717" max="10717" width="15" style="1" customWidth="1"/>
    <col min="10718" max="10971" width="8.85546875" style="1"/>
    <col min="10972" max="10972" width="34.7109375" style="1" customWidth="1"/>
    <col min="10973" max="10973" width="15" style="1" customWidth="1"/>
    <col min="10974" max="11227" width="8.85546875" style="1"/>
    <col min="11228" max="11228" width="34.7109375" style="1" customWidth="1"/>
    <col min="11229" max="11229" width="15" style="1" customWidth="1"/>
    <col min="11230" max="11483" width="8.85546875" style="1"/>
    <col min="11484" max="11484" width="34.7109375" style="1" customWidth="1"/>
    <col min="11485" max="11485" width="15" style="1" customWidth="1"/>
    <col min="11486" max="11739" width="8.85546875" style="1"/>
    <col min="11740" max="11740" width="34.7109375" style="1" customWidth="1"/>
    <col min="11741" max="11741" width="15" style="1" customWidth="1"/>
    <col min="11742" max="11995" width="8.85546875" style="1"/>
    <col min="11996" max="11996" width="34.7109375" style="1" customWidth="1"/>
    <col min="11997" max="11997" width="15" style="1" customWidth="1"/>
    <col min="11998" max="12251" width="8.85546875" style="1"/>
    <col min="12252" max="12252" width="34.7109375" style="1" customWidth="1"/>
    <col min="12253" max="12253" width="15" style="1" customWidth="1"/>
    <col min="12254" max="12507" width="8.85546875" style="1"/>
    <col min="12508" max="12508" width="34.7109375" style="1" customWidth="1"/>
    <col min="12509" max="12509" width="15" style="1" customWidth="1"/>
    <col min="12510" max="12763" width="8.85546875" style="1"/>
    <col min="12764" max="12764" width="34.7109375" style="1" customWidth="1"/>
    <col min="12765" max="12765" width="15" style="1" customWidth="1"/>
    <col min="12766" max="13019" width="8.85546875" style="1"/>
    <col min="13020" max="13020" width="34.7109375" style="1" customWidth="1"/>
    <col min="13021" max="13021" width="15" style="1" customWidth="1"/>
    <col min="13022" max="13275" width="8.85546875" style="1"/>
    <col min="13276" max="13276" width="34.7109375" style="1" customWidth="1"/>
    <col min="13277" max="13277" width="15" style="1" customWidth="1"/>
    <col min="13278" max="13531" width="8.85546875" style="1"/>
    <col min="13532" max="13532" width="34.7109375" style="1" customWidth="1"/>
    <col min="13533" max="13533" width="15" style="1" customWidth="1"/>
    <col min="13534" max="13787" width="8.85546875" style="1"/>
    <col min="13788" max="13788" width="34.7109375" style="1" customWidth="1"/>
    <col min="13789" max="13789" width="15" style="1" customWidth="1"/>
    <col min="13790" max="14043" width="8.85546875" style="1"/>
    <col min="14044" max="14044" width="34.7109375" style="1" customWidth="1"/>
    <col min="14045" max="14045" width="15" style="1" customWidth="1"/>
    <col min="14046" max="14299" width="8.85546875" style="1"/>
    <col min="14300" max="14300" width="34.7109375" style="1" customWidth="1"/>
    <col min="14301" max="14301" width="15" style="1" customWidth="1"/>
    <col min="14302" max="14555" width="8.85546875" style="1"/>
    <col min="14556" max="14556" width="34.7109375" style="1" customWidth="1"/>
    <col min="14557" max="14557" width="15" style="1" customWidth="1"/>
    <col min="14558" max="14811" width="8.85546875" style="1"/>
    <col min="14812" max="14812" width="34.7109375" style="1" customWidth="1"/>
    <col min="14813" max="14813" width="15" style="1" customWidth="1"/>
    <col min="14814" max="15067" width="8.85546875" style="1"/>
    <col min="15068" max="15068" width="34.7109375" style="1" customWidth="1"/>
    <col min="15069" max="15069" width="15" style="1" customWidth="1"/>
    <col min="15070" max="15323" width="8.85546875" style="1"/>
    <col min="15324" max="15324" width="34.7109375" style="1" customWidth="1"/>
    <col min="15325" max="15325" width="15" style="1" customWidth="1"/>
    <col min="15326" max="15579" width="8.85546875" style="1"/>
    <col min="15580" max="15580" width="34.7109375" style="1" customWidth="1"/>
    <col min="15581" max="15581" width="15" style="1" customWidth="1"/>
    <col min="15582" max="15835" width="8.85546875" style="1"/>
    <col min="15836" max="15836" width="34.7109375" style="1" customWidth="1"/>
    <col min="15837" max="15837" width="15" style="1" customWidth="1"/>
    <col min="15838" max="16091" width="8.85546875" style="1"/>
    <col min="16092" max="16092" width="34.7109375" style="1" customWidth="1"/>
    <col min="16093" max="16093" width="15" style="1" customWidth="1"/>
    <col min="16094" max="16384" width="8.85546875" style="1"/>
  </cols>
  <sheetData>
    <row r="1" spans="3:39" ht="34.9" customHeight="1">
      <c r="C1" s="76" t="s">
        <v>14</v>
      </c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3:39">
      <c r="C2" s="2"/>
      <c r="D2" s="2"/>
      <c r="E2" s="3"/>
      <c r="F2" s="3"/>
      <c r="G2" s="3"/>
      <c r="H2" s="3"/>
      <c r="I2" s="3"/>
      <c r="J2" s="3"/>
      <c r="K2" s="3"/>
      <c r="L2" s="3"/>
    </row>
    <row r="3" spans="3:39" ht="30" customHeight="1" thickBot="1">
      <c r="C3" s="35" t="s">
        <v>0</v>
      </c>
      <c r="D3" s="35" t="s">
        <v>9</v>
      </c>
      <c r="E3" s="35" t="s">
        <v>5</v>
      </c>
      <c r="F3" s="35" t="s">
        <v>28</v>
      </c>
      <c r="G3" s="35" t="s">
        <v>29</v>
      </c>
      <c r="H3" s="35" t="s">
        <v>30</v>
      </c>
      <c r="I3" s="35" t="s">
        <v>31</v>
      </c>
      <c r="J3" s="35" t="s">
        <v>32</v>
      </c>
      <c r="K3" s="35" t="s">
        <v>10</v>
      </c>
      <c r="L3" s="4">
        <v>10</v>
      </c>
      <c r="M3" s="4">
        <v>20</v>
      </c>
      <c r="N3" s="4">
        <v>30</v>
      </c>
      <c r="O3" s="4">
        <v>40</v>
      </c>
      <c r="P3" s="4">
        <v>50</v>
      </c>
      <c r="Q3" s="4">
        <v>60</v>
      </c>
      <c r="R3" s="4">
        <v>70</v>
      </c>
      <c r="S3" s="4">
        <v>80</v>
      </c>
      <c r="T3" s="4">
        <v>90</v>
      </c>
      <c r="U3" s="4">
        <v>100</v>
      </c>
      <c r="V3" s="4">
        <v>110</v>
      </c>
      <c r="W3" s="4">
        <v>120</v>
      </c>
      <c r="X3" s="4">
        <v>130</v>
      </c>
      <c r="Y3" s="4">
        <v>140</v>
      </c>
      <c r="Z3" s="4">
        <v>150</v>
      </c>
      <c r="AA3" s="4">
        <v>160</v>
      </c>
      <c r="AB3" s="4">
        <v>170</v>
      </c>
      <c r="AC3" s="4">
        <v>180</v>
      </c>
      <c r="AD3" s="4">
        <v>190</v>
      </c>
      <c r="AE3" s="4">
        <v>200</v>
      </c>
      <c r="AF3" s="4">
        <v>210</v>
      </c>
      <c r="AG3" s="4">
        <v>220</v>
      </c>
      <c r="AH3" s="4">
        <v>230</v>
      </c>
      <c r="AI3" s="4">
        <v>240</v>
      </c>
      <c r="AJ3" s="4">
        <v>250</v>
      </c>
      <c r="AK3" s="4">
        <v>260</v>
      </c>
      <c r="AL3" s="4">
        <v>270</v>
      </c>
      <c r="AM3" s="4">
        <v>280</v>
      </c>
    </row>
    <row r="4" spans="3:39" ht="30" customHeight="1">
      <c r="C4" s="36" t="s">
        <v>1</v>
      </c>
      <c r="D4" s="37"/>
      <c r="E4" s="38" t="s">
        <v>7</v>
      </c>
      <c r="F4" s="39"/>
      <c r="G4" s="40">
        <f>G5+G6</f>
        <v>0</v>
      </c>
      <c r="H4" s="73">
        <v>0.23</v>
      </c>
      <c r="I4" s="41">
        <f>G4*$H$4</f>
        <v>0</v>
      </c>
      <c r="J4" s="40">
        <f>G4+I4</f>
        <v>0</v>
      </c>
      <c r="K4" s="38" t="s">
        <v>23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6"/>
      <c r="AC4" s="6"/>
      <c r="AD4" s="6"/>
      <c r="AE4" s="6"/>
      <c r="AF4" s="6"/>
      <c r="AG4" s="6"/>
      <c r="AH4" s="6"/>
      <c r="AI4" s="6"/>
      <c r="AJ4" s="6"/>
      <c r="AK4" s="5"/>
      <c r="AL4" s="5"/>
      <c r="AM4" s="7"/>
    </row>
    <row r="5" spans="3:39" ht="30" customHeight="1">
      <c r="C5" s="42"/>
      <c r="D5" s="43" t="s">
        <v>11</v>
      </c>
      <c r="E5" s="44" t="s">
        <v>44</v>
      </c>
      <c r="F5" s="45">
        <v>0.05</v>
      </c>
      <c r="G5" s="46">
        <f>$F$18*F5</f>
        <v>0</v>
      </c>
      <c r="H5" s="74"/>
      <c r="I5" s="46">
        <f t="shared" ref="I5:I6" si="0">G5*$H$4</f>
        <v>0</v>
      </c>
      <c r="J5" s="46">
        <f t="shared" ref="J5:J15" si="1">G5+I5</f>
        <v>0</v>
      </c>
      <c r="K5" s="44" t="s">
        <v>22</v>
      </c>
      <c r="L5" s="8"/>
      <c r="M5" s="8"/>
      <c r="N5" s="8"/>
      <c r="O5" s="8"/>
      <c r="P5" s="8"/>
      <c r="Q5" s="8"/>
      <c r="R5" s="8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10"/>
    </row>
    <row r="6" spans="3:39" ht="30" customHeight="1" thickBot="1">
      <c r="C6" s="47"/>
      <c r="D6" s="48" t="s">
        <v>12</v>
      </c>
      <c r="E6" s="49" t="s">
        <v>20</v>
      </c>
      <c r="F6" s="50">
        <v>0.05</v>
      </c>
      <c r="G6" s="51">
        <f>$F$18*F6</f>
        <v>0</v>
      </c>
      <c r="H6" s="75"/>
      <c r="I6" s="51">
        <f t="shared" si="0"/>
        <v>0</v>
      </c>
      <c r="J6" s="51">
        <f t="shared" si="1"/>
        <v>0</v>
      </c>
      <c r="K6" s="49" t="s">
        <v>23</v>
      </c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3"/>
    </row>
    <row r="7" spans="3:39" ht="30" customHeight="1">
      <c r="C7" s="36" t="s">
        <v>2</v>
      </c>
      <c r="D7" s="37"/>
      <c r="E7" s="38" t="s">
        <v>19</v>
      </c>
      <c r="F7" s="39"/>
      <c r="G7" s="40">
        <f>G8+G9+G11+G14</f>
        <v>0</v>
      </c>
      <c r="H7" s="73">
        <v>0.23</v>
      </c>
      <c r="I7" s="41">
        <f>G7*$H$7</f>
        <v>0</v>
      </c>
      <c r="J7" s="40">
        <f t="shared" si="1"/>
        <v>0</v>
      </c>
      <c r="K7" s="38" t="s">
        <v>24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7"/>
    </row>
    <row r="8" spans="3:39" ht="30" customHeight="1">
      <c r="C8" s="42"/>
      <c r="D8" s="43" t="s">
        <v>16</v>
      </c>
      <c r="E8" s="44" t="s">
        <v>21</v>
      </c>
      <c r="F8" s="45">
        <v>0.1</v>
      </c>
      <c r="G8" s="46">
        <f t="shared" ref="G8:G15" si="2">$F$18*F8</f>
        <v>0</v>
      </c>
      <c r="H8" s="74"/>
      <c r="I8" s="46">
        <f t="shared" ref="I8:I14" si="3">G8*$H$7</f>
        <v>0</v>
      </c>
      <c r="J8" s="46">
        <f t="shared" si="1"/>
        <v>0</v>
      </c>
      <c r="K8" s="44" t="s">
        <v>24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9"/>
      <c r="AK8" s="9"/>
      <c r="AL8" s="9"/>
      <c r="AM8" s="14"/>
    </row>
    <row r="9" spans="3:39" ht="30" customHeight="1">
      <c r="C9" s="42"/>
      <c r="D9" s="43" t="s">
        <v>17</v>
      </c>
      <c r="E9" s="44" t="s">
        <v>37</v>
      </c>
      <c r="F9" s="45">
        <v>0.1</v>
      </c>
      <c r="G9" s="46">
        <f t="shared" si="2"/>
        <v>0</v>
      </c>
      <c r="H9" s="74"/>
      <c r="I9" s="46">
        <f t="shared" si="3"/>
        <v>0</v>
      </c>
      <c r="J9" s="46">
        <f t="shared" si="1"/>
        <v>0</v>
      </c>
      <c r="K9" s="44" t="s">
        <v>25</v>
      </c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14"/>
    </row>
    <row r="10" spans="3:39" ht="30" customHeight="1">
      <c r="C10" s="42"/>
      <c r="D10" s="43" t="s">
        <v>15</v>
      </c>
      <c r="E10" s="44" t="s">
        <v>41</v>
      </c>
      <c r="F10" s="45">
        <v>0.1</v>
      </c>
      <c r="G10" s="46">
        <f t="shared" si="2"/>
        <v>0</v>
      </c>
      <c r="H10" s="74"/>
      <c r="I10" s="46">
        <f t="shared" si="3"/>
        <v>0</v>
      </c>
      <c r="J10" s="46">
        <f t="shared" ref="J10" si="4">G10+I10</f>
        <v>0</v>
      </c>
      <c r="K10" s="52" t="s">
        <v>26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14"/>
    </row>
    <row r="11" spans="3:39" ht="30" customHeight="1">
      <c r="C11" s="42"/>
      <c r="D11" s="43" t="s">
        <v>18</v>
      </c>
      <c r="E11" s="44" t="s">
        <v>36</v>
      </c>
      <c r="F11" s="45">
        <v>0.1</v>
      </c>
      <c r="G11" s="46">
        <f t="shared" si="2"/>
        <v>0</v>
      </c>
      <c r="H11" s="74"/>
      <c r="I11" s="46">
        <f t="shared" si="3"/>
        <v>0</v>
      </c>
      <c r="J11" s="46">
        <f t="shared" si="1"/>
        <v>0</v>
      </c>
      <c r="K11" s="52" t="s">
        <v>26</v>
      </c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4"/>
    </row>
    <row r="12" spans="3:39" ht="30" customHeight="1">
      <c r="C12" s="53"/>
      <c r="D12" s="54" t="s">
        <v>38</v>
      </c>
      <c r="E12" s="55" t="s">
        <v>42</v>
      </c>
      <c r="F12" s="56">
        <v>0.1</v>
      </c>
      <c r="G12" s="57">
        <f t="shared" si="2"/>
        <v>0</v>
      </c>
      <c r="H12" s="74"/>
      <c r="I12" s="57">
        <f t="shared" ref="I12" si="5">G12*$H$7</f>
        <v>0</v>
      </c>
      <c r="J12" s="57">
        <f t="shared" ref="J12" si="6">G12+I12</f>
        <v>0</v>
      </c>
      <c r="K12" s="55" t="s">
        <v>24</v>
      </c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4"/>
    </row>
    <row r="13" spans="3:39" ht="30" customHeight="1">
      <c r="C13" s="53"/>
      <c r="D13" s="54" t="s">
        <v>39</v>
      </c>
      <c r="E13" s="55" t="s">
        <v>43</v>
      </c>
      <c r="F13" s="56">
        <v>0.1</v>
      </c>
      <c r="G13" s="57">
        <f t="shared" si="2"/>
        <v>0</v>
      </c>
      <c r="H13" s="74"/>
      <c r="I13" s="57">
        <f t="shared" si="3"/>
        <v>0</v>
      </c>
      <c r="J13" s="57">
        <f t="shared" si="1"/>
        <v>0</v>
      </c>
      <c r="K13" s="55" t="s">
        <v>24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4"/>
    </row>
    <row r="14" spans="3:39" ht="30" customHeight="1" thickBot="1">
      <c r="C14" s="47"/>
      <c r="D14" s="48" t="s">
        <v>45</v>
      </c>
      <c r="E14" s="49" t="s">
        <v>40</v>
      </c>
      <c r="F14" s="50">
        <v>0.2</v>
      </c>
      <c r="G14" s="51">
        <f t="shared" si="2"/>
        <v>0</v>
      </c>
      <c r="H14" s="75"/>
      <c r="I14" s="51">
        <f t="shared" si="3"/>
        <v>0</v>
      </c>
      <c r="J14" s="51">
        <f t="shared" si="1"/>
        <v>0</v>
      </c>
      <c r="K14" s="49" t="s">
        <v>24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2"/>
      <c r="AK14" s="12"/>
      <c r="AL14" s="12"/>
      <c r="AM14" s="15"/>
    </row>
    <row r="15" spans="3:39" ht="30" customHeight="1" thickBot="1">
      <c r="C15" s="58" t="s">
        <v>3</v>
      </c>
      <c r="D15" s="59"/>
      <c r="E15" s="60" t="s">
        <v>8</v>
      </c>
      <c r="F15" s="61">
        <v>0.1</v>
      </c>
      <c r="G15" s="62">
        <f t="shared" si="2"/>
        <v>0</v>
      </c>
      <c r="H15" s="61">
        <v>0.23</v>
      </c>
      <c r="I15" s="63">
        <f>G15*H15</f>
        <v>0</v>
      </c>
      <c r="J15" s="62">
        <f t="shared" si="1"/>
        <v>0</v>
      </c>
      <c r="K15" s="60" t="s">
        <v>27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7"/>
    </row>
    <row r="16" spans="3:39">
      <c r="C16" s="64"/>
      <c r="D16" s="64"/>
      <c r="E16" s="65"/>
      <c r="F16" s="66">
        <f t="shared" ref="F16" si="7">SUM(F4:F15)</f>
        <v>0.99999999999999989</v>
      </c>
      <c r="G16" s="67">
        <f>G4+G7+G15</f>
        <v>0</v>
      </c>
      <c r="H16" s="68"/>
      <c r="I16" s="67">
        <f>I4+I7+I15</f>
        <v>0</v>
      </c>
      <c r="J16" s="67">
        <f>J4+J7+J15</f>
        <v>0</v>
      </c>
      <c r="K16" s="65"/>
      <c r="L16" s="3"/>
      <c r="M16" s="3"/>
      <c r="N16" s="3"/>
      <c r="O16" s="3"/>
      <c r="P16" s="3"/>
      <c r="Q16" s="3"/>
      <c r="R16" s="3"/>
      <c r="S16" s="21"/>
      <c r="T16" s="21"/>
      <c r="U16" s="3"/>
      <c r="V16" s="3"/>
      <c r="W16" s="3"/>
      <c r="X16" s="3"/>
      <c r="Y16" s="3"/>
      <c r="Z16" s="3"/>
      <c r="AA16" s="3"/>
      <c r="AB16" s="3"/>
      <c r="AC16" s="3"/>
      <c r="AD16" s="3"/>
      <c r="AE16" s="21"/>
      <c r="AF16" s="21"/>
      <c r="AG16" s="3"/>
      <c r="AH16" s="3"/>
    </row>
    <row r="17" spans="1:34">
      <c r="C17" s="3"/>
      <c r="D17" s="3"/>
      <c r="F17" s="18"/>
      <c r="G17" s="19"/>
      <c r="H17" s="20"/>
      <c r="I17" s="19"/>
      <c r="J17" s="19"/>
      <c r="L17" s="3"/>
      <c r="M17" s="3"/>
      <c r="N17" s="3"/>
      <c r="O17" s="3"/>
      <c r="P17" s="3"/>
      <c r="Q17" s="3"/>
      <c r="R17" s="3"/>
      <c r="S17" s="21"/>
      <c r="T17" s="21"/>
      <c r="U17" s="3"/>
      <c r="V17" s="3"/>
      <c r="W17" s="3"/>
      <c r="X17" s="3"/>
      <c r="Y17" s="3"/>
      <c r="Z17" s="3"/>
      <c r="AA17" s="3"/>
      <c r="AB17" s="3"/>
      <c r="AC17" s="3"/>
      <c r="AD17" s="3"/>
      <c r="AE17" s="21"/>
      <c r="AF17" s="21"/>
      <c r="AG17" s="3"/>
      <c r="AH17" s="3"/>
    </row>
    <row r="18" spans="1:34" ht="21">
      <c r="C18" s="3"/>
      <c r="D18" s="3"/>
      <c r="E18" s="69" t="s">
        <v>33</v>
      </c>
      <c r="F18" s="29"/>
      <c r="G18" s="22"/>
      <c r="H18" s="22"/>
      <c r="I18" s="22"/>
      <c r="J18" s="22"/>
      <c r="L18" s="3"/>
      <c r="M18" s="3"/>
      <c r="N18" s="3"/>
      <c r="O18" s="3"/>
      <c r="P18" s="3"/>
      <c r="Q18" s="3"/>
      <c r="R18" s="3"/>
      <c r="S18" s="21"/>
      <c r="T18" s="21"/>
      <c r="U18" s="3"/>
      <c r="V18" s="3"/>
      <c r="W18" s="3"/>
      <c r="X18" s="3"/>
      <c r="Y18" s="3"/>
      <c r="Z18" s="3"/>
      <c r="AA18" s="3"/>
      <c r="AB18" s="3"/>
      <c r="AC18" s="3"/>
      <c r="AD18" s="3"/>
      <c r="AE18" s="21"/>
      <c r="AF18" s="21"/>
      <c r="AG18" s="3"/>
      <c r="AH18" s="3"/>
    </row>
    <row r="19" spans="1:34" ht="18.75">
      <c r="C19" s="3"/>
      <c r="D19" s="3"/>
      <c r="E19" s="69" t="s">
        <v>34</v>
      </c>
      <c r="F19" s="67">
        <f>F18*0.23</f>
        <v>0</v>
      </c>
      <c r="L19" s="3"/>
      <c r="M19" s="3"/>
      <c r="N19" s="3"/>
      <c r="O19" s="3"/>
      <c r="P19" s="3"/>
      <c r="Q19" s="3"/>
      <c r="R19" s="3"/>
      <c r="S19" s="21"/>
      <c r="T19" s="21"/>
      <c r="U19" s="3"/>
      <c r="V19" s="3"/>
      <c r="W19" s="3"/>
      <c r="X19" s="3"/>
      <c r="Y19" s="3"/>
      <c r="Z19" s="3"/>
      <c r="AA19" s="3"/>
      <c r="AB19" s="3"/>
      <c r="AC19" s="3"/>
      <c r="AD19" s="3"/>
      <c r="AE19" s="21"/>
      <c r="AF19" s="21"/>
      <c r="AG19" s="3"/>
      <c r="AH19" s="3"/>
    </row>
    <row r="20" spans="1:34" ht="21">
      <c r="C20" s="3"/>
      <c r="D20" s="3"/>
      <c r="E20" s="69" t="s">
        <v>13</v>
      </c>
      <c r="F20" s="70">
        <f>F18+F19</f>
        <v>0</v>
      </c>
      <c r="L20" s="3"/>
      <c r="M20" s="3"/>
      <c r="N20" s="3"/>
      <c r="O20" s="3"/>
      <c r="P20" s="3"/>
      <c r="Q20" s="3"/>
      <c r="R20" s="3"/>
      <c r="S20" s="21"/>
      <c r="T20" s="21"/>
      <c r="U20" s="3"/>
      <c r="V20" s="3"/>
      <c r="W20" s="3"/>
      <c r="X20" s="3"/>
      <c r="Y20" s="3"/>
      <c r="Z20" s="3"/>
      <c r="AA20" s="3"/>
      <c r="AB20" s="3"/>
      <c r="AC20" s="3"/>
      <c r="AD20" s="3"/>
      <c r="AE20" s="21"/>
      <c r="AF20" s="21"/>
      <c r="AG20" s="3"/>
      <c r="AH20" s="3"/>
    </row>
    <row r="21" spans="1:34">
      <c r="A21" s="23"/>
      <c r="C21" s="23"/>
      <c r="D21" s="23"/>
    </row>
    <row r="22" spans="1:34">
      <c r="A22" s="23"/>
      <c r="C22" s="23"/>
      <c r="D22" s="23"/>
      <c r="E22" s="71" t="s">
        <v>6</v>
      </c>
      <c r="F22" s="24"/>
      <c r="G22" s="24"/>
      <c r="H22" s="24"/>
      <c r="I22" s="24"/>
      <c r="J22" s="24"/>
    </row>
    <row r="23" spans="1:34">
      <c r="D23" s="25" t="s">
        <v>4</v>
      </c>
      <c r="E23" s="72" t="s">
        <v>35</v>
      </c>
      <c r="F23" s="26"/>
      <c r="G23" s="26"/>
      <c r="H23" s="26"/>
      <c r="I23" s="26"/>
      <c r="J23" s="26"/>
    </row>
    <row r="24" spans="1:34">
      <c r="E24" s="30"/>
    </row>
    <row r="25" spans="1:34">
      <c r="E25" s="31"/>
    </row>
    <row r="26" spans="1:34">
      <c r="E26" s="27"/>
    </row>
    <row r="27" spans="1:34">
      <c r="E27" s="27"/>
    </row>
    <row r="29" spans="1:34">
      <c r="E29" s="26"/>
    </row>
    <row r="31" spans="1:34">
      <c r="E31" s="27"/>
    </row>
    <row r="32" spans="1:34">
      <c r="E32" s="28"/>
    </row>
  </sheetData>
  <sheetProtection algorithmName="SHA-512" hashValue="bw2Z6V2cLHO1IYpxNObI55AbmVF8VbXl6aBqCDpFt5AIu418VDKBjIMsXBr4FGLE14oKg3lmXZ/naek/nzK3Jw==" saltValue="mmAY5soC9wLbameslrISgQ==" spinCount="100000" sheet="1" objects="1" scenarios="1"/>
  <mergeCells count="3">
    <mergeCell ref="H4:H6"/>
    <mergeCell ref="H7:H14"/>
    <mergeCell ref="C1:M1"/>
  </mergeCells>
  <phoneticPr fontId="7" type="noConversion"/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tabela oferta 112</vt:lpstr>
      <vt:lpstr>'tabela oferta 112'!Obszar_wydruku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 Beszterda</dc:creator>
  <cp:lastModifiedBy>Artur Pieczykolan</cp:lastModifiedBy>
  <dcterms:created xsi:type="dcterms:W3CDTF">2020-05-28T09:02:47Z</dcterms:created>
  <dcterms:modified xsi:type="dcterms:W3CDTF">2025-01-15T10:25:55Z</dcterms:modified>
</cp:coreProperties>
</file>