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P:\WSZYSCY\Agnieszka Rapeła\Alicja\#Technikum\PRZETARG\pytania do przetargu\3 -\"/>
    </mc:Choice>
  </mc:AlternateContent>
  <xr:revisionPtr revIDLastSave="0" documentId="13_ncr:1_{87F8E974-D3BF-44FF-B105-A730A7A34D03}" xr6:coauthVersionLast="47" xr6:coauthVersionMax="47" xr10:uidLastSave="{00000000-0000-0000-0000-000000000000}"/>
  <bookViews>
    <workbookView xWindow="60" yWindow="-16320" windowWidth="29040" windowHeight="15840" xr2:uid="{58660B01-46C9-4E02-9B11-065D135C1C03}"/>
  </bookViews>
  <sheets>
    <sheet name="HRF " sheetId="5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44" i="5" l="1"/>
  <c r="F58" i="5"/>
  <c r="H58" i="5" s="1"/>
  <c r="F44" i="5"/>
  <c r="F32" i="5"/>
  <c r="F27" i="5"/>
  <c r="H27" i="5" s="1"/>
  <c r="F21" i="5"/>
  <c r="H21" i="5" s="1"/>
  <c r="F16" i="5"/>
  <c r="H16" i="5" s="1"/>
  <c r="F11" i="5"/>
  <c r="E20" i="5"/>
  <c r="E10" i="5"/>
  <c r="D61" i="5"/>
  <c r="E61" i="5"/>
  <c r="I58" i="5" l="1"/>
  <c r="H44" i="5"/>
  <c r="H32" i="5"/>
  <c r="I32" i="5" s="1"/>
  <c r="I27" i="5"/>
  <c r="I21" i="5"/>
  <c r="I16" i="5"/>
  <c r="I61" i="5" s="1"/>
  <c r="H11" i="5"/>
  <c r="I11" i="5" s="1"/>
</calcChain>
</file>

<file path=xl/sharedStrings.xml><?xml version="1.0" encoding="utf-8"?>
<sst xmlns="http://schemas.openxmlformats.org/spreadsheetml/2006/main" count="132" uniqueCount="128">
  <si>
    <t>NAZWA INWESTYCJI</t>
  </si>
  <si>
    <t>INWESTOR</t>
  </si>
  <si>
    <t>INWESTOR ZASTĘPCZY</t>
  </si>
  <si>
    <t>POZNAŃSKIE INWESTYCJE MIEJSKIE Sp. z o.o., PLAC WIOSNY LUDÓW 2, 61-831 POZNAŃ</t>
  </si>
  <si>
    <t>NR ETAPU</t>
  </si>
  <si>
    <t>NAZWA ETAPU ROZLICZENIOWEGO</t>
  </si>
  <si>
    <t xml:space="preserve">Max wskaźnik % </t>
  </si>
  <si>
    <t>Kwota netto PLN</t>
  </si>
  <si>
    <t>stawka VAT</t>
  </si>
  <si>
    <t>Podatek VAT</t>
  </si>
  <si>
    <t>Kwota brutto PLN</t>
  </si>
  <si>
    <t>ETAP 1</t>
  </si>
  <si>
    <t>ETAP 2</t>
  </si>
  <si>
    <t>ETAP 3</t>
  </si>
  <si>
    <t>RAZEM</t>
  </si>
  <si>
    <t>Uwaga: Wszystkie wprowadzone wartości muszą zostać zakrąglone do dwóch miejsc po przecinku!</t>
  </si>
  <si>
    <t>WYKONAWCA UZUPEŁNIA KOLUMNĘ WSKAŹNIK % WYKONAWCY DLA KAŻDEJ POZYCJI. SUMA WSKAŹNIKÓW % WYKONAWCY MUSI WYNOSIĆ 100% I NIE PRZEKRACZAĆ MAX. WSKAŹNIKA %.
WYSOKOŚĆ OFERTY WYKONAWCY STANOWI KWOTA ŁĄCZNA TABELI TER z uwzględnieniem wskażników % wykonawcy.</t>
  </si>
  <si>
    <t>Wskaźnik % Wykonawcy</t>
  </si>
  <si>
    <t>Podany wskaźnik maksymalnej wartości danej pozycji TER nie może zostać przekroczony, jak również przekroczona nie może zostać suma całkowitej wartości wynagrodzenia Wykonawcy w ramach Umowy</t>
  </si>
  <si>
    <t>2.1</t>
  </si>
  <si>
    <t>2.2</t>
  </si>
  <si>
    <t>2.3</t>
  </si>
  <si>
    <t>2.4</t>
  </si>
  <si>
    <t>styczeń</t>
  </si>
  <si>
    <t>luty</t>
  </si>
  <si>
    <t>marzec</t>
  </si>
  <si>
    <t>kwiecień</t>
  </si>
  <si>
    <t>maj</t>
  </si>
  <si>
    <t>czerwiec</t>
  </si>
  <si>
    <t>lipiec</t>
  </si>
  <si>
    <t>sierpień</t>
  </si>
  <si>
    <t>wrzesień</t>
  </si>
  <si>
    <t>listopad</t>
  </si>
  <si>
    <t>grudzień</t>
  </si>
  <si>
    <t>HARMONOGRAM RZECZOWO-FINANSOWY</t>
  </si>
  <si>
    <t>paź
dziernik</t>
  </si>
  <si>
    <t>3.1</t>
  </si>
  <si>
    <t>3.2</t>
  </si>
  <si>
    <t>Rozbudowa Zespołu Szkoł Budowlano-drzewnych</t>
  </si>
  <si>
    <t>PRACE PROJEKTOWE</t>
  </si>
  <si>
    <t>PODETAP 1.1</t>
  </si>
  <si>
    <t>1.1.1</t>
  </si>
  <si>
    <t>Projekt architektoniczno-budolwanego</t>
  </si>
  <si>
    <t>1.1.2</t>
  </si>
  <si>
    <t>PZT</t>
  </si>
  <si>
    <t>1.1.3</t>
  </si>
  <si>
    <t>Opracowanie dendrologiczne, operat dendrologiczny, projekt ochrony zieleni</t>
  </si>
  <si>
    <t>1.1.4</t>
  </si>
  <si>
    <t xml:space="preserve">Wniosek o wydanie decyzji pozwolenia na budowe, i inne </t>
  </si>
  <si>
    <t>PODETAP 1.2</t>
  </si>
  <si>
    <t>1.2.1</t>
  </si>
  <si>
    <t xml:space="preserve">Projekt techniczny </t>
  </si>
  <si>
    <t>1.2.2</t>
  </si>
  <si>
    <t xml:space="preserve">Projekt wykonawczy </t>
  </si>
  <si>
    <t>1.2.3</t>
  </si>
  <si>
    <t>STWiOR</t>
  </si>
  <si>
    <t xml:space="preserve">REALIZACJA ROBÓT BUDOWLANYCH </t>
  </si>
  <si>
    <t>wykonanie robót przygotowawczych, rozbiórkowych oraz robót ziemnych</t>
  </si>
  <si>
    <t>2.2.1</t>
  </si>
  <si>
    <t xml:space="preserve">Przesadzenie drzew kolidujących z rozbudową zgodnych z PZT </t>
  </si>
  <si>
    <t>2.2.2</t>
  </si>
  <si>
    <t>Demontaż istniejącego ogrodzenia</t>
  </si>
  <si>
    <t>2.2.3</t>
  </si>
  <si>
    <t>Zabezpieczenie istniejących drzew na czas budowy</t>
  </si>
  <si>
    <t>2.2.4</t>
  </si>
  <si>
    <t>Rozbiórka istniejących elementów zagospodarowania terenu przewidywanych do usunięcia</t>
  </si>
  <si>
    <t>2.2.5</t>
  </si>
  <si>
    <t>Roboty ziemne</t>
  </si>
  <si>
    <t>Stan surowy otwarty</t>
  </si>
  <si>
    <t>Fundamenty</t>
  </si>
  <si>
    <t xml:space="preserve">Konstrukcja ścian nadziemia </t>
  </si>
  <si>
    <t xml:space="preserve">Konstrukcja dachu </t>
  </si>
  <si>
    <t xml:space="preserve">Pokrycie dachu </t>
  </si>
  <si>
    <t xml:space="preserve">Stan surowy zamknięty </t>
  </si>
  <si>
    <t>2.3.1</t>
  </si>
  <si>
    <t xml:space="preserve">ściany działowe </t>
  </si>
  <si>
    <t>2.3.2</t>
  </si>
  <si>
    <t xml:space="preserve">stolarka </t>
  </si>
  <si>
    <t>2.3.3</t>
  </si>
  <si>
    <t>posadzka</t>
  </si>
  <si>
    <t>2.3.4</t>
  </si>
  <si>
    <t xml:space="preserve">Elewacja </t>
  </si>
  <si>
    <t>2.3.5</t>
  </si>
  <si>
    <t xml:space="preserve">Tynki </t>
  </si>
  <si>
    <t>2.3.6</t>
  </si>
  <si>
    <t xml:space="preserve">Instalacje wod-kan </t>
  </si>
  <si>
    <t>2.3.7</t>
  </si>
  <si>
    <t>Instalacje C.O.</t>
  </si>
  <si>
    <t>2.3.8</t>
  </si>
  <si>
    <t xml:space="preserve">Instalacja wentylacji </t>
  </si>
  <si>
    <t>2.3.9</t>
  </si>
  <si>
    <t xml:space="preserve">Instalacja klimatyzacji </t>
  </si>
  <si>
    <t>2.3.10</t>
  </si>
  <si>
    <t xml:space="preserve">Instalacje elektryczne i teletechniczne </t>
  </si>
  <si>
    <t>2.3.11</t>
  </si>
  <si>
    <t>Instalacje odgromowa, uziemienia i połączeń wyrównawczych</t>
  </si>
  <si>
    <t>Wykonanie wszystkich robót budowlanych oraz prac porządkowych</t>
  </si>
  <si>
    <t>2.4.1</t>
  </si>
  <si>
    <t>Instalacja fotowoltaiczna na dachu budynku z ochroną odgromową instalacji PV i magazynem energii 15kWh</t>
  </si>
  <si>
    <t>2.4.2</t>
  </si>
  <si>
    <t>Przerobienie zewnętrznej kanalizacji deszczowej w związku z rozbudową budynku</t>
  </si>
  <si>
    <t>2.4.3</t>
  </si>
  <si>
    <t xml:space="preserve">Wykonanie zbroników retencyjnych </t>
  </si>
  <si>
    <t>2.4.4</t>
  </si>
  <si>
    <t>Przerobienie zewnętrznej kanalizacji sanitarnej w związku z rozbudową budynku. Wykonanie podejść do istniejącej na działce inwestora instalacji kanalizacji deszczowej,(wykonanie zbiornika retencyjnego w osobnym punkcie</t>
  </si>
  <si>
    <t>2.4.5</t>
  </si>
  <si>
    <t>Przerobienie zewnętrznej instalacji elektrycznej w związku z rozbudową budynku</t>
  </si>
  <si>
    <t>2.4.6</t>
  </si>
  <si>
    <t>Przebudowa istniejącego przyłącza elektroenergetycznego z budową nowej rozdzielni głównej</t>
  </si>
  <si>
    <t>2.4.7</t>
  </si>
  <si>
    <t>Przerobienie zewnętrznej instalacji teletechnicznej w związku z rozbudową budynku (Kolizja T-Mobil) - projekt + wykonanie przebudowy</t>
  </si>
  <si>
    <t>2.4.8</t>
  </si>
  <si>
    <t>Instalacja energetyczna: wykonanie wytycznych zawartych w warunkach przyłączeniowych związanych ze zwiększeniem mocy, oraz wykonanie wewnętrznych linii zasilających i zasilenia projektowanego oświetlenia zewnętrznego budynku</t>
  </si>
  <si>
    <t>2.4.9</t>
  </si>
  <si>
    <t>Instalacja wodociągowa: wykonanie połączenia pomiędzy pomieszczeniem z wodomierzem w istniejącym budynku a budynkiem projektowanym wraz z zewnętrznymi częściami instalacji wodociągowych do projektowanego budynku na terenie działki</t>
  </si>
  <si>
    <t>2.4.10</t>
  </si>
  <si>
    <t>Instalacja c.o.: przebudowa istniejącego w budynku szkoły węzła, dostosowanie go do potrzeb szkoły po rozbudowie, wykonanie instalacji wewnętrznych c.o.</t>
  </si>
  <si>
    <t>2.4.11</t>
  </si>
  <si>
    <t>wykonanie drogi dojazdowej oraz pieszojezdni i dojść do budynku</t>
  </si>
  <si>
    <t>2.4.12</t>
  </si>
  <si>
    <t>Miejsca postojowe dla niepełnosprawnych (11miejscpostojowych, w tym 1 dla OzN)</t>
  </si>
  <si>
    <t>2.4.13</t>
  </si>
  <si>
    <t xml:space="preserve">Mała architektura </t>
  </si>
  <si>
    <t xml:space="preserve">ZAKOŃCZENIE PRZEDMIOTU UMOWY ORAZ ODBIORY ROBÓT </t>
  </si>
  <si>
    <t>Uzyskanie ostatecznej decyzji o końcowym pozwoleniu na użytkowanie obiektu</t>
  </si>
  <si>
    <t xml:space="preserve">Przekazanie dokumentacji powykonawczej </t>
  </si>
  <si>
    <t>KOMÓRKA E61 musi wynosić 100%</t>
  </si>
  <si>
    <t>TERMIN
(liczba dni od zawarcia umowy)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</si>
</sst>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4" formatCode="_-* #,##0.00\ &quot;zł&quot;_-;\-* #,##0.00\ &quot;zł&quot;_-;_-* &quot;-&quot;??\ &quot;zł&quot;_-;_-@_-"/>
    <numFmt numFmtId="43" formatCode="_-* #,##0.00_-;\-* #,##0.00_-;_-* &quot;-&quot;??_-;_-@_-"/>
    <numFmt numFmtId="164" formatCode="_(* #,##0.00_);_(* \(#,##0.00\);_(* &quot;-&quot;??_);_(@_)"/>
    <numFmt numFmtId="165" formatCode="#,##0.00_ ;\-#,##0.00\ "/>
    <numFmt numFmtId="166" formatCode="#,##0.000000"/>
    <numFmt numFmtId="167" formatCode="#,##0.0000"/>
    <numFmt numFmtId="168" formatCode="#,##0.00000"/>
  </numFmts>
  <fonts count="18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indexed="8"/>
      <name val="Czcionka tekstu podstawowego"/>
      <family val="2"/>
      <charset val="238"/>
    </font>
    <font>
      <b/>
      <sz val="20"/>
      <color rgb="FF000000"/>
      <name val="Arial Narrow"/>
      <family val="2"/>
      <charset val="238"/>
    </font>
    <font>
      <b/>
      <sz val="12"/>
      <color rgb="FF000000"/>
      <name val="Arial Narrow"/>
      <family val="2"/>
      <charset val="238"/>
    </font>
    <font>
      <b/>
      <sz val="10"/>
      <color rgb="FF000000"/>
      <name val="Arial Narrow"/>
      <family val="2"/>
      <charset val="238"/>
    </font>
    <font>
      <b/>
      <sz val="10"/>
      <name val="Arial Narrow"/>
      <family val="2"/>
      <charset val="238"/>
    </font>
    <font>
      <sz val="10"/>
      <color rgb="FF000000"/>
      <name val="Arial Narrow"/>
      <family val="2"/>
      <charset val="238"/>
    </font>
    <font>
      <sz val="10"/>
      <name val="Arial Narrow"/>
      <family val="2"/>
      <charset val="238"/>
    </font>
    <font>
      <b/>
      <sz val="14"/>
      <color rgb="FF000000"/>
      <name val="Arial Narrow"/>
      <family val="2"/>
      <charset val="238"/>
    </font>
    <font>
      <sz val="14"/>
      <color rgb="FF000000"/>
      <name val="Arial Narrow"/>
      <family val="2"/>
      <charset val="238"/>
    </font>
    <font>
      <b/>
      <i/>
      <sz val="11"/>
      <color theme="1"/>
      <name val="Calibri"/>
      <family val="2"/>
      <charset val="238"/>
      <scheme val="minor"/>
    </font>
    <font>
      <b/>
      <i/>
      <sz val="11"/>
      <color rgb="FFFF0000"/>
      <name val="Calibri"/>
      <family val="2"/>
      <charset val="238"/>
      <scheme val="minor"/>
    </font>
    <font>
      <b/>
      <sz val="12"/>
      <color theme="1"/>
      <name val="Arial Narrow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i/>
      <sz val="9"/>
      <name val="Verdana"/>
      <family val="2"/>
      <charset val="238"/>
    </font>
    <font>
      <sz val="8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92D050"/>
        <bgColor rgb="FFFFFF99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9" fontId="1" fillId="0" borderId="0" applyFont="0" applyFill="0" applyBorder="0" applyAlignment="0" applyProtection="0"/>
    <xf numFmtId="0" fontId="2" fillId="0" borderId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60">
    <xf numFmtId="0" fontId="0" fillId="0" borderId="0" xfId="0"/>
    <xf numFmtId="0" fontId="5" fillId="0" borderId="16" xfId="0" applyFont="1" applyBorder="1" applyAlignment="1">
      <alignment horizontal="center" vertical="center"/>
    </xf>
    <xf numFmtId="10" fontId="6" fillId="0" borderId="16" xfId="0" applyNumberFormat="1" applyFont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0" fontId="0" fillId="0" borderId="0" xfId="0" applyAlignment="1">
      <alignment vertical="center"/>
    </xf>
    <xf numFmtId="10" fontId="0" fillId="0" borderId="0" xfId="0" applyNumberFormat="1" applyAlignment="1">
      <alignment horizontal="center" vertical="center" wrapText="1"/>
    </xf>
    <xf numFmtId="0" fontId="11" fillId="5" borderId="0" xfId="0" applyFont="1" applyFill="1" applyAlignment="1">
      <alignment vertical="center" wrapText="1"/>
    </xf>
    <xf numFmtId="4" fontId="0" fillId="0" borderId="0" xfId="0" applyNumberFormat="1" applyAlignment="1">
      <alignment vertical="center"/>
    </xf>
    <xf numFmtId="10" fontId="0" fillId="0" borderId="0" xfId="0" applyNumberFormat="1" applyAlignment="1">
      <alignment vertical="center"/>
    </xf>
    <xf numFmtId="10" fontId="0" fillId="0" borderId="0" xfId="0" applyNumberFormat="1" applyAlignment="1">
      <alignment horizontal="center"/>
    </xf>
    <xf numFmtId="0" fontId="12" fillId="5" borderId="0" xfId="0" applyFont="1" applyFill="1" applyAlignment="1">
      <alignment wrapText="1"/>
    </xf>
    <xf numFmtId="4" fontId="0" fillId="0" borderId="0" xfId="0" applyNumberFormat="1"/>
    <xf numFmtId="0" fontId="0" fillId="0" borderId="0" xfId="0" applyAlignment="1">
      <alignment wrapText="1"/>
    </xf>
    <xf numFmtId="9" fontId="9" fillId="0" borderId="29" xfId="1" applyFont="1" applyBorder="1" applyAlignment="1">
      <alignment horizontal="center" vertical="center"/>
    </xf>
    <xf numFmtId="165" fontId="13" fillId="0" borderId="23" xfId="3" applyNumberFormat="1" applyFont="1" applyBorder="1" applyAlignment="1">
      <alignment horizontal="center" vertical="center"/>
    </xf>
    <xf numFmtId="10" fontId="10" fillId="0" borderId="25" xfId="0" applyNumberFormat="1" applyFont="1" applyBorder="1" applyAlignment="1">
      <alignment horizontal="center" vertical="center"/>
    </xf>
    <xf numFmtId="4" fontId="9" fillId="0" borderId="23" xfId="0" applyNumberFormat="1" applyFont="1" applyBorder="1" applyAlignment="1">
      <alignment vertical="center"/>
    </xf>
    <xf numFmtId="10" fontId="0" fillId="4" borderId="0" xfId="0" applyNumberFormat="1" applyFill="1" applyAlignment="1">
      <alignment horizontal="center" vertical="center" wrapText="1"/>
    </xf>
    <xf numFmtId="0" fontId="0" fillId="4" borderId="0" xfId="0" applyFill="1" applyAlignment="1">
      <alignment vertical="center"/>
    </xf>
    <xf numFmtId="0" fontId="0" fillId="4" borderId="0" xfId="0" applyFill="1"/>
    <xf numFmtId="10" fontId="14" fillId="4" borderId="2" xfId="0" applyNumberFormat="1" applyFont="1" applyFill="1" applyBorder="1" applyAlignment="1">
      <alignment horizontal="center" vertical="center" wrapText="1"/>
    </xf>
    <xf numFmtId="0" fontId="0" fillId="6" borderId="0" xfId="0" applyFill="1"/>
    <xf numFmtId="0" fontId="15" fillId="5" borderId="0" xfId="0" applyFont="1" applyFill="1" applyAlignment="1">
      <alignment wrapText="1"/>
    </xf>
    <xf numFmtId="4" fontId="4" fillId="5" borderId="23" xfId="1" applyNumberFormat="1" applyFont="1" applyFill="1" applyBorder="1" applyAlignment="1">
      <alignment horizontal="center" vertical="center"/>
    </xf>
    <xf numFmtId="166" fontId="0" fillId="0" borderId="0" xfId="0" applyNumberFormat="1"/>
    <xf numFmtId="4" fontId="0" fillId="4" borderId="0" xfId="0" applyNumberFormat="1" applyFill="1"/>
    <xf numFmtId="4" fontId="0" fillId="4" borderId="2" xfId="0" applyNumberFormat="1" applyFill="1" applyBorder="1" applyAlignment="1">
      <alignment vertical="center"/>
    </xf>
    <xf numFmtId="168" fontId="0" fillId="0" borderId="0" xfId="0" applyNumberFormat="1"/>
    <xf numFmtId="0" fontId="0" fillId="4" borderId="32" xfId="0" applyFill="1" applyBorder="1"/>
    <xf numFmtId="0" fontId="0" fillId="4" borderId="16" xfId="0" applyFill="1" applyBorder="1"/>
    <xf numFmtId="0" fontId="5" fillId="0" borderId="42" xfId="0" applyFont="1" applyBorder="1" applyAlignment="1">
      <alignment horizontal="center" vertical="center"/>
    </xf>
    <xf numFmtId="0" fontId="5" fillId="0" borderId="43" xfId="0" applyFont="1" applyBorder="1" applyAlignment="1">
      <alignment horizontal="center" vertical="center"/>
    </xf>
    <xf numFmtId="0" fontId="5" fillId="0" borderId="44" xfId="0" applyFont="1" applyBorder="1" applyAlignment="1">
      <alignment horizontal="center" vertical="center"/>
    </xf>
    <xf numFmtId="0" fontId="0" fillId="0" borderId="4" xfId="0" applyBorder="1"/>
    <xf numFmtId="4" fontId="0" fillId="4" borderId="35" xfId="0" applyNumberFormat="1" applyFill="1" applyBorder="1"/>
    <xf numFmtId="0" fontId="0" fillId="4" borderId="33" xfId="0" applyFill="1" applyBorder="1"/>
    <xf numFmtId="4" fontId="0" fillId="4" borderId="32" xfId="0" applyNumberFormat="1" applyFill="1" applyBorder="1"/>
    <xf numFmtId="0" fontId="5" fillId="0" borderId="43" xfId="0" applyFont="1" applyBorder="1" applyAlignment="1">
      <alignment horizontal="center" vertical="center" wrapText="1"/>
    </xf>
    <xf numFmtId="10" fontId="9" fillId="6" borderId="29" xfId="1" applyNumberFormat="1" applyFont="1" applyFill="1" applyBorder="1" applyAlignment="1">
      <alignment horizontal="center" vertical="center"/>
    </xf>
    <xf numFmtId="0" fontId="0" fillId="4" borderId="50" xfId="0" applyFill="1" applyBorder="1"/>
    <xf numFmtId="44" fontId="0" fillId="0" borderId="0" xfId="5" applyFont="1"/>
    <xf numFmtId="0" fontId="0" fillId="0" borderId="10" xfId="0" applyBorder="1"/>
    <xf numFmtId="10" fontId="4" fillId="3" borderId="20" xfId="1" applyNumberFormat="1" applyFont="1" applyFill="1" applyBorder="1" applyAlignment="1">
      <alignment horizontal="center" vertical="center"/>
    </xf>
    <xf numFmtId="4" fontId="4" fillId="3" borderId="23" xfId="0" applyNumberFormat="1" applyFont="1" applyFill="1" applyBorder="1" applyAlignment="1">
      <alignment horizontal="center" vertical="center"/>
    </xf>
    <xf numFmtId="10" fontId="4" fillId="3" borderId="23" xfId="0" applyNumberFormat="1" applyFont="1" applyFill="1" applyBorder="1" applyAlignment="1">
      <alignment horizontal="center" vertical="center"/>
    </xf>
    <xf numFmtId="10" fontId="4" fillId="5" borderId="20" xfId="1" applyNumberFormat="1" applyFont="1" applyFill="1" applyBorder="1" applyAlignment="1">
      <alignment horizontal="center" vertical="center"/>
    </xf>
    <xf numFmtId="4" fontId="4" fillId="3" borderId="26" xfId="0" applyNumberFormat="1" applyFont="1" applyFill="1" applyBorder="1" applyAlignment="1">
      <alignment horizontal="center" vertical="center"/>
    </xf>
    <xf numFmtId="16" fontId="5" fillId="0" borderId="22" xfId="0" quotePrefix="1" applyNumberFormat="1" applyFont="1" applyBorder="1" applyAlignment="1">
      <alignment horizontal="center" vertical="center"/>
    </xf>
    <xf numFmtId="0" fontId="5" fillId="0" borderId="22" xfId="0" quotePrefix="1" applyFont="1" applyBorder="1" applyAlignment="1">
      <alignment horizontal="center" vertical="center"/>
    </xf>
    <xf numFmtId="0" fontId="6" fillId="3" borderId="20" xfId="0" applyFont="1" applyFill="1" applyBorder="1" applyAlignment="1">
      <alignment vertical="center" wrapText="1"/>
    </xf>
    <xf numFmtId="49" fontId="5" fillId="0" borderId="20" xfId="0" applyNumberFormat="1" applyFont="1" applyBorder="1" applyAlignment="1">
      <alignment vertical="center" wrapText="1"/>
    </xf>
    <xf numFmtId="49" fontId="5" fillId="0" borderId="20" xfId="0" applyNumberFormat="1" applyFont="1" applyBorder="1" applyAlignment="1">
      <alignment vertical="center"/>
    </xf>
    <xf numFmtId="10" fontId="4" fillId="0" borderId="20" xfId="1" applyNumberFormat="1" applyFont="1" applyFill="1" applyBorder="1" applyAlignment="1">
      <alignment horizontal="center" vertical="center"/>
    </xf>
    <xf numFmtId="4" fontId="4" fillId="0" borderId="26" xfId="0" applyNumberFormat="1" applyFont="1" applyBorder="1" applyAlignment="1">
      <alignment horizontal="center" vertical="center"/>
    </xf>
    <xf numFmtId="10" fontId="4" fillId="0" borderId="23" xfId="0" applyNumberFormat="1" applyFont="1" applyBorder="1" applyAlignment="1">
      <alignment horizontal="center" vertical="center"/>
    </xf>
    <xf numFmtId="4" fontId="4" fillId="0" borderId="23" xfId="0" applyNumberFormat="1" applyFont="1" applyBorder="1" applyAlignment="1">
      <alignment horizontal="center" vertical="center"/>
    </xf>
    <xf numFmtId="0" fontId="8" fillId="0" borderId="20" xfId="0" applyFont="1" applyBorder="1" applyAlignment="1">
      <alignment vertical="center" wrapText="1"/>
    </xf>
    <xf numFmtId="0" fontId="8" fillId="0" borderId="24" xfId="0" applyFont="1" applyBorder="1" applyAlignment="1">
      <alignment vertical="center" wrapText="1"/>
    </xf>
    <xf numFmtId="10" fontId="4" fillId="0" borderId="26" xfId="1" applyNumberFormat="1" applyFont="1" applyFill="1" applyBorder="1" applyAlignment="1">
      <alignment horizontal="center" vertical="center"/>
    </xf>
    <xf numFmtId="0" fontId="7" fillId="0" borderId="20" xfId="0" applyFont="1" applyBorder="1" applyAlignment="1">
      <alignment vertical="center"/>
    </xf>
    <xf numFmtId="10" fontId="4" fillId="0" borderId="22" xfId="1" applyNumberFormat="1" applyFont="1" applyFill="1" applyBorder="1" applyAlignment="1">
      <alignment horizontal="center" vertical="center"/>
    </xf>
    <xf numFmtId="0" fontId="7" fillId="0" borderId="1" xfId="0" applyFont="1" applyBorder="1" applyAlignment="1">
      <alignment vertical="center"/>
    </xf>
    <xf numFmtId="10" fontId="4" fillId="0" borderId="1" xfId="1" applyNumberFormat="1" applyFont="1" applyFill="1" applyBorder="1" applyAlignment="1">
      <alignment horizontal="center" vertical="center"/>
    </xf>
    <xf numFmtId="4" fontId="4" fillId="0" borderId="22" xfId="0" applyNumberFormat="1" applyFont="1" applyBorder="1" applyAlignment="1">
      <alignment horizontal="center" vertical="center"/>
    </xf>
    <xf numFmtId="10" fontId="4" fillId="0" borderId="22" xfId="0" applyNumberFormat="1" applyFont="1" applyBorder="1" applyAlignment="1">
      <alignment horizontal="center" vertical="center"/>
    </xf>
    <xf numFmtId="49" fontId="5" fillId="3" borderId="27" xfId="0" applyNumberFormat="1" applyFont="1" applyFill="1" applyBorder="1" applyAlignment="1">
      <alignment vertical="center"/>
    </xf>
    <xf numFmtId="49" fontId="5" fillId="3" borderId="20" xfId="0" applyNumberFormat="1" applyFont="1" applyFill="1" applyBorder="1" applyAlignment="1">
      <alignment vertical="center"/>
    </xf>
    <xf numFmtId="16" fontId="5" fillId="3" borderId="22" xfId="0" quotePrefix="1" applyNumberFormat="1" applyFont="1" applyFill="1" applyBorder="1" applyAlignment="1">
      <alignment horizontal="center" vertical="center"/>
    </xf>
    <xf numFmtId="0" fontId="5" fillId="3" borderId="22" xfId="0" quotePrefix="1" applyFont="1" applyFill="1" applyBorder="1" applyAlignment="1">
      <alignment horizontal="center" vertical="center"/>
    </xf>
    <xf numFmtId="10" fontId="4" fillId="0" borderId="24" xfId="1" applyNumberFormat="1" applyFont="1" applyFill="1" applyBorder="1" applyAlignment="1">
      <alignment horizontal="center" vertical="center"/>
    </xf>
    <xf numFmtId="49" fontId="0" fillId="0" borderId="22" xfId="0" applyNumberFormat="1" applyBorder="1" applyAlignment="1">
      <alignment horizontal="center"/>
    </xf>
    <xf numFmtId="49" fontId="14" fillId="0" borderId="23" xfId="0" applyNumberFormat="1" applyFont="1" applyBorder="1" applyAlignment="1">
      <alignment horizontal="right"/>
    </xf>
    <xf numFmtId="49" fontId="0" fillId="0" borderId="40" xfId="0" applyNumberFormat="1" applyBorder="1" applyAlignment="1">
      <alignment horizontal="right"/>
    </xf>
    <xf numFmtId="49" fontId="0" fillId="0" borderId="38" xfId="0" applyNumberFormat="1" applyBorder="1" applyAlignment="1">
      <alignment horizontal="right"/>
    </xf>
    <xf numFmtId="49" fontId="0" fillId="0" borderId="28" xfId="0" applyNumberFormat="1" applyBorder="1" applyAlignment="1">
      <alignment horizontal="right"/>
    </xf>
    <xf numFmtId="49" fontId="0" fillId="0" borderId="41" xfId="0" applyNumberFormat="1" applyBorder="1" applyAlignment="1">
      <alignment horizontal="right"/>
    </xf>
    <xf numFmtId="49" fontId="0" fillId="0" borderId="39" xfId="0" applyNumberFormat="1" applyBorder="1" applyAlignment="1">
      <alignment horizontal="right"/>
    </xf>
    <xf numFmtId="49" fontId="14" fillId="0" borderId="26" xfId="0" applyNumberFormat="1" applyFont="1" applyBorder="1"/>
    <xf numFmtId="49" fontId="0" fillId="0" borderId="40" xfId="0" applyNumberFormat="1" applyBorder="1"/>
    <xf numFmtId="49" fontId="0" fillId="0" borderId="38" xfId="0" applyNumberFormat="1" applyBorder="1"/>
    <xf numFmtId="49" fontId="0" fillId="0" borderId="41" xfId="0" applyNumberFormat="1" applyBorder="1"/>
    <xf numFmtId="49" fontId="14" fillId="0" borderId="23" xfId="0" applyNumberFormat="1" applyFont="1" applyBorder="1"/>
    <xf numFmtId="49" fontId="0" fillId="0" borderId="23" xfId="0" applyNumberFormat="1" applyBorder="1"/>
    <xf numFmtId="0" fontId="4" fillId="0" borderId="9" xfId="2" applyFont="1" applyBorder="1" applyAlignment="1">
      <alignment horizontal="left" vertical="center"/>
    </xf>
    <xf numFmtId="0" fontId="4" fillId="0" borderId="10" xfId="2" applyFont="1" applyBorder="1" applyAlignment="1">
      <alignment horizontal="left" vertical="center"/>
    </xf>
    <xf numFmtId="0" fontId="4" fillId="0" borderId="11" xfId="2" applyFont="1" applyBorder="1" applyAlignment="1">
      <alignment horizontal="left" vertical="center"/>
    </xf>
    <xf numFmtId="0" fontId="4" fillId="0" borderId="12" xfId="2" applyFont="1" applyBorder="1" applyAlignment="1">
      <alignment horizontal="center" vertical="center" wrapText="1"/>
    </xf>
    <xf numFmtId="0" fontId="4" fillId="0" borderId="10" xfId="2" applyFont="1" applyBorder="1" applyAlignment="1">
      <alignment horizontal="center" vertical="center" wrapText="1"/>
    </xf>
    <xf numFmtId="0" fontId="4" fillId="0" borderId="13" xfId="2" applyFont="1" applyBorder="1" applyAlignment="1">
      <alignment horizontal="center" vertical="center" wrapText="1"/>
    </xf>
    <xf numFmtId="49" fontId="5" fillId="3" borderId="20" xfId="0" applyNumberFormat="1" applyFont="1" applyFill="1" applyBorder="1" applyAlignment="1">
      <alignment horizontal="left" vertical="center"/>
    </xf>
    <xf numFmtId="49" fontId="5" fillId="3" borderId="27" xfId="0" applyNumberFormat="1" applyFont="1" applyFill="1" applyBorder="1" applyAlignment="1">
      <alignment horizontal="left" vertical="center"/>
    </xf>
    <xf numFmtId="0" fontId="6" fillId="3" borderId="21" xfId="0" applyFont="1" applyFill="1" applyBorder="1" applyAlignment="1">
      <alignment horizontal="left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31" xfId="0" applyFont="1" applyBorder="1" applyAlignment="1">
      <alignment horizontal="center" vertical="center"/>
    </xf>
    <xf numFmtId="0" fontId="5" fillId="0" borderId="22" xfId="0" applyFont="1" applyBorder="1" applyAlignment="1">
      <alignment horizontal="center" vertical="center"/>
    </xf>
    <xf numFmtId="0" fontId="5" fillId="0" borderId="28" xfId="0" applyFont="1" applyBorder="1" applyAlignment="1">
      <alignment horizontal="center" vertical="center"/>
    </xf>
    <xf numFmtId="0" fontId="5" fillId="0" borderId="26" xfId="0" applyFont="1" applyBorder="1" applyAlignment="1">
      <alignment horizontal="center" vertical="center"/>
    </xf>
    <xf numFmtId="0" fontId="3" fillId="2" borderId="1" xfId="2" applyFont="1" applyFill="1" applyBorder="1" applyAlignment="1">
      <alignment horizontal="center" vertical="center"/>
    </xf>
    <xf numFmtId="0" fontId="3" fillId="2" borderId="2" xfId="2" applyFont="1" applyFill="1" applyBorder="1" applyAlignment="1">
      <alignment horizontal="center" vertical="center"/>
    </xf>
    <xf numFmtId="0" fontId="3" fillId="2" borderId="3" xfId="2" applyFont="1" applyFill="1" applyBorder="1" applyAlignment="1">
      <alignment horizontal="center" vertical="center"/>
    </xf>
    <xf numFmtId="0" fontId="3" fillId="2" borderId="4" xfId="2" applyFont="1" applyFill="1" applyBorder="1" applyAlignment="1">
      <alignment horizontal="center" vertical="center"/>
    </xf>
    <xf numFmtId="0" fontId="3" fillId="2" borderId="0" xfId="2" applyFont="1" applyFill="1" applyAlignment="1">
      <alignment horizontal="center" vertical="center"/>
    </xf>
    <xf numFmtId="0" fontId="3" fillId="2" borderId="5" xfId="2" applyFont="1" applyFill="1" applyBorder="1" applyAlignment="1">
      <alignment horizontal="center" vertical="center"/>
    </xf>
    <xf numFmtId="0" fontId="3" fillId="2" borderId="6" xfId="2" applyFont="1" applyFill="1" applyBorder="1" applyAlignment="1">
      <alignment horizontal="center" vertical="center"/>
    </xf>
    <xf numFmtId="0" fontId="3" fillId="2" borderId="7" xfId="2" applyFont="1" applyFill="1" applyBorder="1" applyAlignment="1">
      <alignment horizontal="center" vertical="center"/>
    </xf>
    <xf numFmtId="0" fontId="3" fillId="2" borderId="8" xfId="2" applyFont="1" applyFill="1" applyBorder="1" applyAlignment="1">
      <alignment horizontal="center" vertical="center"/>
    </xf>
    <xf numFmtId="0" fontId="4" fillId="0" borderId="9" xfId="2" applyFont="1" applyBorder="1" applyAlignment="1">
      <alignment horizontal="left" vertical="center" wrapText="1"/>
    </xf>
    <xf numFmtId="0" fontId="4" fillId="0" borderId="10" xfId="2" applyFont="1" applyBorder="1" applyAlignment="1">
      <alignment horizontal="left" vertical="center" wrapText="1"/>
    </xf>
    <xf numFmtId="0" fontId="4" fillId="0" borderId="11" xfId="2" applyFont="1" applyBorder="1" applyAlignment="1">
      <alignment horizontal="left" vertical="center" wrapText="1"/>
    </xf>
    <xf numFmtId="0" fontId="9" fillId="0" borderId="20" xfId="0" applyFont="1" applyBorder="1" applyAlignment="1">
      <alignment horizontal="right" vertical="center"/>
    </xf>
    <xf numFmtId="0" fontId="9" fillId="0" borderId="21" xfId="0" applyFont="1" applyBorder="1" applyAlignment="1">
      <alignment horizontal="right" vertical="center"/>
    </xf>
    <xf numFmtId="0" fontId="9" fillId="0" borderId="27" xfId="0" applyFont="1" applyBorder="1" applyAlignment="1">
      <alignment horizontal="right" vertical="center"/>
    </xf>
    <xf numFmtId="0" fontId="5" fillId="0" borderId="14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5" fillId="0" borderId="30" xfId="0" applyFont="1" applyBorder="1" applyAlignment="1">
      <alignment horizontal="center" vertical="center"/>
    </xf>
    <xf numFmtId="0" fontId="5" fillId="0" borderId="29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20" xfId="0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22" xfId="0" applyFont="1" applyBorder="1" applyAlignment="1">
      <alignment horizontal="center" vertical="center" wrapText="1"/>
    </xf>
    <xf numFmtId="0" fontId="0" fillId="4" borderId="34" xfId="0" applyFill="1" applyBorder="1"/>
    <xf numFmtId="0" fontId="17" fillId="4" borderId="35" xfId="0" applyFont="1" applyFill="1" applyBorder="1"/>
    <xf numFmtId="0" fontId="0" fillId="4" borderId="35" xfId="0" applyFill="1" applyBorder="1"/>
    <xf numFmtId="0" fontId="0" fillId="4" borderId="36" xfId="0" applyFill="1" applyBorder="1"/>
    <xf numFmtId="4" fontId="0" fillId="4" borderId="45" xfId="0" applyNumberFormat="1" applyFill="1" applyBorder="1"/>
    <xf numFmtId="0" fontId="0" fillId="4" borderId="37" xfId="0" applyFill="1" applyBorder="1"/>
    <xf numFmtId="4" fontId="0" fillId="4" borderId="46" xfId="0" applyNumberFormat="1" applyFill="1" applyBorder="1"/>
    <xf numFmtId="0" fontId="0" fillId="4" borderId="12" xfId="0" applyFill="1" applyBorder="1"/>
    <xf numFmtId="0" fontId="0" fillId="4" borderId="46" xfId="0" applyFill="1" applyBorder="1"/>
    <xf numFmtId="0" fontId="0" fillId="4" borderId="17" xfId="0" applyFill="1" applyBorder="1"/>
    <xf numFmtId="0" fontId="0" fillId="4" borderId="51" xfId="0" applyFill="1" applyBorder="1"/>
    <xf numFmtId="0" fontId="0" fillId="4" borderId="45" xfId="0" applyFill="1" applyBorder="1"/>
    <xf numFmtId="4" fontId="0" fillId="4" borderId="33" xfId="0" applyNumberFormat="1" applyFill="1" applyBorder="1"/>
    <xf numFmtId="166" fontId="0" fillId="4" borderId="46" xfId="0" applyNumberFormat="1" applyFill="1" applyBorder="1"/>
    <xf numFmtId="166" fontId="0" fillId="4" borderId="32" xfId="0" applyNumberFormat="1" applyFill="1" applyBorder="1"/>
    <xf numFmtId="0" fontId="0" fillId="4" borderId="32" xfId="0" applyFill="1" applyBorder="1" applyAlignment="1">
      <alignment vertical="center" wrapText="1"/>
    </xf>
    <xf numFmtId="166" fontId="0" fillId="4" borderId="14" xfId="0" applyNumberFormat="1" applyFill="1" applyBorder="1"/>
    <xf numFmtId="166" fontId="0" fillId="4" borderId="16" xfId="0" applyNumberFormat="1" applyFill="1" applyBorder="1"/>
    <xf numFmtId="0" fontId="0" fillId="4" borderId="16" xfId="0" applyFill="1" applyBorder="1" applyAlignment="1">
      <alignment vertical="center" wrapText="1"/>
    </xf>
    <xf numFmtId="4" fontId="0" fillId="4" borderId="16" xfId="0" applyNumberFormat="1" applyFill="1" applyBorder="1"/>
    <xf numFmtId="0" fontId="0" fillId="4" borderId="54" xfId="0" applyFill="1" applyBorder="1"/>
    <xf numFmtId="0" fontId="0" fillId="4" borderId="47" xfId="0" applyFill="1" applyBorder="1"/>
    <xf numFmtId="0" fontId="0" fillId="4" borderId="48" xfId="0" applyFill="1" applyBorder="1"/>
    <xf numFmtId="4" fontId="0" fillId="4" borderId="48" xfId="0" applyNumberFormat="1" applyFill="1" applyBorder="1"/>
    <xf numFmtId="0" fontId="0" fillId="4" borderId="49" xfId="0" applyFill="1" applyBorder="1"/>
    <xf numFmtId="0" fontId="0" fillId="4" borderId="52" xfId="0" applyFill="1" applyBorder="1"/>
    <xf numFmtId="0" fontId="0" fillId="4" borderId="53" xfId="0" applyFill="1" applyBorder="1"/>
    <xf numFmtId="4" fontId="0" fillId="4" borderId="53" xfId="0" applyNumberFormat="1" applyFill="1" applyBorder="1"/>
    <xf numFmtId="0" fontId="0" fillId="4" borderId="30" xfId="0" applyFill="1" applyBorder="1"/>
    <xf numFmtId="0" fontId="0" fillId="4" borderId="14" xfId="0" applyFill="1" applyBorder="1"/>
    <xf numFmtId="0" fontId="0" fillId="4" borderId="18" xfId="0" applyFill="1" applyBorder="1"/>
    <xf numFmtId="167" fontId="0" fillId="4" borderId="32" xfId="0" applyNumberFormat="1" applyFill="1" applyBorder="1"/>
    <xf numFmtId="1" fontId="14" fillId="0" borderId="23" xfId="0" applyNumberFormat="1" applyFont="1" applyBorder="1" applyAlignment="1">
      <alignment horizontal="right"/>
    </xf>
  </cellXfs>
  <cellStyles count="6">
    <cellStyle name="Dziesiętny" xfId="3" builtinId="3"/>
    <cellStyle name="Dziesiętny 2" xfId="4" xr:uid="{AC9114DD-8CC6-49FD-8D3B-A57723033CC5}"/>
    <cellStyle name="Excel Built-in Explanatory Text" xfId="2" xr:uid="{42DB63F0-3413-4DE4-B6DF-CF32ED90DFE9}"/>
    <cellStyle name="Normalny" xfId="0" builtinId="0"/>
    <cellStyle name="Procentowy" xfId="1" builtinId="5"/>
    <cellStyle name="Walutowy" xfId="5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9B7F78-8D5A-47D4-9F3C-20A1BCDFB6FE}">
  <sheetPr>
    <pageSetUpPr fitToPage="1"/>
  </sheetPr>
  <dimension ref="A1:W73"/>
  <sheetViews>
    <sheetView tabSelected="1" zoomScale="55" zoomScaleNormal="55" workbookViewId="0">
      <pane ySplit="8" topLeftCell="A9" activePane="bottomLeft" state="frozen"/>
      <selection pane="bottomLeft" activeCell="AA28" sqref="AA28"/>
    </sheetView>
  </sheetViews>
  <sheetFormatPr defaultRowHeight="14.4"/>
  <cols>
    <col min="1" max="1" width="11.44140625" customWidth="1"/>
    <col min="2" max="2" width="9.44140625" customWidth="1"/>
    <col min="3" max="3" width="67.6640625" customWidth="1"/>
    <col min="4" max="4" width="14.6640625" customWidth="1"/>
    <col min="5" max="5" width="16.33203125" customWidth="1"/>
    <col min="6" max="6" width="19.5546875" customWidth="1"/>
    <col min="7" max="7" width="13.44140625" customWidth="1"/>
    <col min="8" max="8" width="16.6640625" customWidth="1"/>
    <col min="9" max="9" width="24" customWidth="1"/>
    <col min="10" max="10" width="2.33203125" customWidth="1"/>
    <col min="11" max="11" width="6" customWidth="1"/>
    <col min="12" max="12" width="6.5546875" customWidth="1"/>
    <col min="13" max="13" width="6.33203125" customWidth="1"/>
    <col min="14" max="14" width="6.5546875" customWidth="1"/>
    <col min="15" max="15" width="6.6640625" style="12" customWidth="1"/>
    <col min="16" max="16" width="6.6640625" customWidth="1"/>
    <col min="17" max="17" width="6.88671875" customWidth="1"/>
    <col min="18" max="18" width="6.33203125" customWidth="1"/>
    <col min="19" max="19" width="6.5546875" customWidth="1"/>
    <col min="20" max="20" width="7.6640625" customWidth="1"/>
    <col min="21" max="21" width="6.5546875" customWidth="1"/>
    <col min="22" max="22" width="6.6640625" customWidth="1"/>
    <col min="23" max="23" width="12.6640625" customWidth="1"/>
  </cols>
  <sheetData>
    <row r="1" spans="1:23">
      <c r="A1" s="99" t="s">
        <v>34</v>
      </c>
      <c r="B1" s="100"/>
      <c r="C1" s="100"/>
      <c r="D1" s="100"/>
      <c r="E1" s="100"/>
      <c r="F1" s="100"/>
      <c r="G1" s="100"/>
      <c r="H1" s="100"/>
      <c r="I1" s="101"/>
    </row>
    <row r="2" spans="1:23">
      <c r="A2" s="102"/>
      <c r="B2" s="103"/>
      <c r="C2" s="103"/>
      <c r="D2" s="103"/>
      <c r="E2" s="103"/>
      <c r="F2" s="103"/>
      <c r="G2" s="103"/>
      <c r="H2" s="103"/>
      <c r="I2" s="104"/>
    </row>
    <row r="3" spans="1:23">
      <c r="A3" s="105"/>
      <c r="B3" s="106"/>
      <c r="C3" s="106"/>
      <c r="D3" s="106"/>
      <c r="E3" s="106"/>
      <c r="F3" s="106"/>
      <c r="G3" s="106"/>
      <c r="H3" s="106"/>
      <c r="I3" s="107"/>
    </row>
    <row r="4" spans="1:23" ht="15.6">
      <c r="A4" s="108" t="s">
        <v>0</v>
      </c>
      <c r="B4" s="109"/>
      <c r="C4" s="110"/>
      <c r="D4" s="87" t="s">
        <v>38</v>
      </c>
      <c r="E4" s="88"/>
      <c r="F4" s="88"/>
      <c r="G4" s="88"/>
      <c r="H4" s="88"/>
      <c r="I4" s="89"/>
    </row>
    <row r="5" spans="1:23" ht="15.6">
      <c r="A5" s="84" t="s">
        <v>1</v>
      </c>
      <c r="B5" s="85"/>
      <c r="C5" s="86"/>
      <c r="D5" s="87"/>
      <c r="E5" s="88"/>
      <c r="F5" s="88"/>
      <c r="G5" s="88"/>
      <c r="H5" s="88"/>
      <c r="I5" s="89"/>
    </row>
    <row r="6" spans="1:23" ht="15.6">
      <c r="A6" s="84" t="s">
        <v>2</v>
      </c>
      <c r="B6" s="85"/>
      <c r="C6" s="86"/>
      <c r="D6" s="87" t="s">
        <v>3</v>
      </c>
      <c r="E6" s="88"/>
      <c r="F6" s="88"/>
      <c r="G6" s="88"/>
      <c r="H6" s="88"/>
      <c r="I6" s="89"/>
    </row>
    <row r="7" spans="1:23" ht="15" thickBot="1">
      <c r="A7" s="114" t="s">
        <v>4</v>
      </c>
      <c r="B7" s="116" t="s">
        <v>5</v>
      </c>
      <c r="C7" s="117"/>
      <c r="D7" s="120"/>
      <c r="E7" s="121"/>
      <c r="F7" s="121"/>
      <c r="G7" s="121"/>
      <c r="H7" s="121"/>
      <c r="I7" s="122"/>
    </row>
    <row r="8" spans="1:23" ht="55.8" thickBot="1">
      <c r="A8" s="115"/>
      <c r="B8" s="118"/>
      <c r="C8" s="119"/>
      <c r="D8" s="2" t="s">
        <v>6</v>
      </c>
      <c r="E8" s="2" t="s">
        <v>17</v>
      </c>
      <c r="F8" s="1" t="s">
        <v>7</v>
      </c>
      <c r="G8" s="3" t="s">
        <v>8</v>
      </c>
      <c r="H8" s="3" t="s">
        <v>9</v>
      </c>
      <c r="I8" s="4" t="s">
        <v>10</v>
      </c>
      <c r="K8" s="31" t="s">
        <v>23</v>
      </c>
      <c r="L8" s="32" t="s">
        <v>24</v>
      </c>
      <c r="M8" s="32" t="s">
        <v>25</v>
      </c>
      <c r="N8" s="32" t="s">
        <v>26</v>
      </c>
      <c r="O8" s="32" t="s">
        <v>27</v>
      </c>
      <c r="P8" s="32" t="s">
        <v>28</v>
      </c>
      <c r="Q8" s="32" t="s">
        <v>29</v>
      </c>
      <c r="R8" s="32" t="s">
        <v>30</v>
      </c>
      <c r="S8" s="32" t="s">
        <v>31</v>
      </c>
      <c r="T8" s="38" t="s">
        <v>35</v>
      </c>
      <c r="U8" s="32" t="s">
        <v>32</v>
      </c>
      <c r="V8" s="33" t="s">
        <v>33</v>
      </c>
      <c r="W8" s="126" t="s">
        <v>127</v>
      </c>
    </row>
    <row r="9" spans="1:23" ht="15" thickBot="1">
      <c r="A9" s="123"/>
      <c r="B9" s="124"/>
      <c r="C9" s="124"/>
      <c r="D9" s="125"/>
      <c r="E9" s="125"/>
      <c r="F9" s="125"/>
      <c r="G9" s="125"/>
      <c r="H9" s="125"/>
      <c r="I9" s="93"/>
      <c r="K9" s="34"/>
      <c r="O9"/>
      <c r="W9" s="71"/>
    </row>
    <row r="10" spans="1:23" ht="16.2" thickBot="1">
      <c r="A10" s="93" t="s">
        <v>11</v>
      </c>
      <c r="B10" s="90" t="s">
        <v>39</v>
      </c>
      <c r="C10" s="91"/>
      <c r="D10" s="43"/>
      <c r="E10" s="43">
        <f>E11+E16</f>
        <v>0</v>
      </c>
      <c r="F10" s="44"/>
      <c r="G10" s="45"/>
      <c r="H10" s="44"/>
      <c r="I10" s="44"/>
      <c r="K10" s="127"/>
      <c r="L10" s="128"/>
      <c r="M10" s="128"/>
      <c r="N10" s="128"/>
      <c r="O10" s="129"/>
      <c r="P10" s="129"/>
      <c r="Q10" s="129"/>
      <c r="R10" s="129"/>
      <c r="S10" s="129"/>
      <c r="T10" s="129"/>
      <c r="U10" s="129"/>
      <c r="V10" s="130"/>
      <c r="W10" s="159"/>
    </row>
    <row r="11" spans="1:23" ht="16.5" customHeight="1" thickBot="1">
      <c r="A11" s="94"/>
      <c r="B11" s="90" t="s">
        <v>40</v>
      </c>
      <c r="C11" s="91"/>
      <c r="D11" s="43">
        <v>0.02</v>
      </c>
      <c r="E11" s="46"/>
      <c r="F11" s="47">
        <f>ROUND(E11*$F$61,2)</f>
        <v>0</v>
      </c>
      <c r="G11" s="45">
        <v>0.23</v>
      </c>
      <c r="H11" s="47">
        <f>ROUND(F11*G11,2)</f>
        <v>0</v>
      </c>
      <c r="I11" s="44">
        <f>ROUND(F11+H11,2)</f>
        <v>0</v>
      </c>
      <c r="K11" s="131"/>
      <c r="L11" s="36"/>
      <c r="M11" s="36"/>
      <c r="N11" s="36"/>
      <c r="O11" s="36"/>
      <c r="P11" s="36"/>
      <c r="Q11" s="36"/>
      <c r="R11" s="36"/>
      <c r="S11" s="36"/>
      <c r="T11" s="36"/>
      <c r="U11" s="36"/>
      <c r="V11" s="132"/>
      <c r="W11" s="73"/>
    </row>
    <row r="12" spans="1:23" ht="16.5" customHeight="1" thickBot="1">
      <c r="A12" s="94"/>
      <c r="B12" s="48" t="s">
        <v>41</v>
      </c>
      <c r="C12" s="51" t="s">
        <v>42</v>
      </c>
      <c r="D12" s="53"/>
      <c r="E12" s="53"/>
      <c r="F12" s="54"/>
      <c r="G12" s="55"/>
      <c r="H12" s="54"/>
      <c r="I12" s="56"/>
      <c r="K12" s="133"/>
      <c r="L12" s="37"/>
      <c r="M12" s="29"/>
      <c r="N12" s="29"/>
      <c r="O12" s="29"/>
      <c r="P12" s="29"/>
      <c r="Q12" s="29"/>
      <c r="R12" s="29"/>
      <c r="S12" s="29"/>
      <c r="T12" s="29"/>
      <c r="U12" s="29"/>
      <c r="V12" s="134"/>
      <c r="W12" s="74"/>
    </row>
    <row r="13" spans="1:23" ht="16.5" customHeight="1" thickBot="1">
      <c r="A13" s="94"/>
      <c r="B13" s="48" t="s">
        <v>43</v>
      </c>
      <c r="C13" s="51" t="s">
        <v>44</v>
      </c>
      <c r="D13" s="53"/>
      <c r="E13" s="53"/>
      <c r="F13" s="54"/>
      <c r="G13" s="55"/>
      <c r="H13" s="54"/>
      <c r="I13" s="56"/>
      <c r="K13" s="135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134"/>
      <c r="W13" s="74"/>
    </row>
    <row r="14" spans="1:23" ht="16.5" customHeight="1" thickBot="1">
      <c r="A14" s="94"/>
      <c r="B14" s="48" t="s">
        <v>45</v>
      </c>
      <c r="C14" s="51" t="s">
        <v>46</v>
      </c>
      <c r="D14" s="53"/>
      <c r="E14" s="53"/>
      <c r="F14" s="54"/>
      <c r="G14" s="55"/>
      <c r="H14" s="54"/>
      <c r="I14" s="56"/>
      <c r="K14" s="136"/>
      <c r="L14" s="40"/>
      <c r="M14" s="40"/>
      <c r="N14" s="40"/>
      <c r="O14" s="40"/>
      <c r="P14" s="40"/>
      <c r="Q14" s="40"/>
      <c r="R14" s="40"/>
      <c r="S14" s="40"/>
      <c r="T14" s="40"/>
      <c r="U14" s="40"/>
      <c r="V14" s="137"/>
      <c r="W14" s="75"/>
    </row>
    <row r="15" spans="1:23" ht="16.5" customHeight="1" thickBot="1">
      <c r="A15" s="94"/>
      <c r="B15" s="48" t="s">
        <v>47</v>
      </c>
      <c r="C15" s="51" t="s">
        <v>48</v>
      </c>
      <c r="D15" s="53"/>
      <c r="E15" s="53"/>
      <c r="F15" s="54"/>
      <c r="G15" s="55"/>
      <c r="H15" s="54"/>
      <c r="I15" s="56"/>
      <c r="K15" s="127"/>
      <c r="L15" s="129"/>
      <c r="M15" s="129"/>
      <c r="N15" s="129"/>
      <c r="O15" s="35"/>
      <c r="P15" s="129"/>
      <c r="Q15" s="129"/>
      <c r="R15" s="129"/>
      <c r="S15" s="129"/>
      <c r="T15" s="129"/>
      <c r="U15" s="129"/>
      <c r="V15" s="130"/>
      <c r="W15" s="72"/>
    </row>
    <row r="16" spans="1:23" ht="18.600000000000001" customHeight="1" thickBot="1">
      <c r="A16" s="94"/>
      <c r="B16" s="67" t="s">
        <v>49</v>
      </c>
      <c r="C16" s="66"/>
      <c r="D16" s="43">
        <v>0.06</v>
      </c>
      <c r="E16" s="46"/>
      <c r="F16" s="44">
        <f>ROUND(E16*$F$61,2)</f>
        <v>0</v>
      </c>
      <c r="G16" s="45">
        <v>0.23</v>
      </c>
      <c r="H16" s="44">
        <f>ROUND(F16*G16,2)</f>
        <v>0</v>
      </c>
      <c r="I16" s="44">
        <f>F16+H16</f>
        <v>0</v>
      </c>
      <c r="J16" s="25"/>
      <c r="K16" s="138"/>
      <c r="L16" s="36"/>
      <c r="M16" s="36"/>
      <c r="N16" s="36"/>
      <c r="O16" s="139"/>
      <c r="P16" s="36"/>
      <c r="Q16" s="36"/>
      <c r="R16" s="36"/>
      <c r="S16" s="36"/>
      <c r="T16" s="36"/>
      <c r="U16" s="36"/>
      <c r="V16" s="132"/>
      <c r="W16" s="73"/>
    </row>
    <row r="17" spans="1:23" ht="16.5" customHeight="1" thickBot="1">
      <c r="A17" s="94"/>
      <c r="B17" s="48" t="s">
        <v>50</v>
      </c>
      <c r="C17" s="52" t="s">
        <v>51</v>
      </c>
      <c r="D17" s="53"/>
      <c r="E17" s="53"/>
      <c r="F17" s="54"/>
      <c r="G17" s="55"/>
      <c r="H17" s="54"/>
      <c r="I17" s="56"/>
      <c r="J17" s="25"/>
      <c r="K17" s="135"/>
      <c r="L17" s="29"/>
      <c r="M17" s="29"/>
      <c r="N17" s="29"/>
      <c r="O17" s="37"/>
      <c r="P17" s="29"/>
      <c r="Q17" s="29"/>
      <c r="R17" s="29"/>
      <c r="S17" s="29"/>
      <c r="T17" s="29"/>
      <c r="U17" s="29"/>
      <c r="V17" s="134"/>
      <c r="W17" s="74"/>
    </row>
    <row r="18" spans="1:23" ht="16.5" customHeight="1" thickBot="1">
      <c r="A18" s="94"/>
      <c r="B18" s="48" t="s">
        <v>52</v>
      </c>
      <c r="C18" s="52" t="s">
        <v>53</v>
      </c>
      <c r="D18" s="53"/>
      <c r="E18" s="53"/>
      <c r="F18" s="54"/>
      <c r="G18" s="55"/>
      <c r="H18" s="54"/>
      <c r="I18" s="56"/>
      <c r="J18" s="25"/>
      <c r="K18" s="135"/>
      <c r="L18" s="29"/>
      <c r="M18" s="29"/>
      <c r="N18" s="29"/>
      <c r="O18" s="37"/>
      <c r="P18" s="29"/>
      <c r="Q18" s="29"/>
      <c r="R18" s="29"/>
      <c r="S18" s="29"/>
      <c r="T18" s="29"/>
      <c r="U18" s="29"/>
      <c r="V18" s="134"/>
      <c r="W18" s="74"/>
    </row>
    <row r="19" spans="1:23" ht="16.5" customHeight="1" thickBot="1">
      <c r="A19" s="95"/>
      <c r="B19" s="48" t="s">
        <v>54</v>
      </c>
      <c r="C19" s="52" t="s">
        <v>55</v>
      </c>
      <c r="D19" s="53"/>
      <c r="E19" s="53"/>
      <c r="F19" s="54"/>
      <c r="G19" s="55"/>
      <c r="H19" s="54"/>
      <c r="I19" s="56"/>
      <c r="J19" s="25"/>
      <c r="K19" s="135"/>
      <c r="L19" s="29"/>
      <c r="M19" s="29"/>
      <c r="N19" s="29"/>
      <c r="O19" s="37"/>
      <c r="P19" s="29"/>
      <c r="Q19" s="29"/>
      <c r="R19" s="29"/>
      <c r="S19" s="29"/>
      <c r="T19" s="29"/>
      <c r="U19" s="29"/>
      <c r="V19" s="134"/>
      <c r="W19" s="74"/>
    </row>
    <row r="20" spans="1:23" ht="16.5" customHeight="1" thickBot="1">
      <c r="A20" s="96" t="s">
        <v>12</v>
      </c>
      <c r="B20" s="92" t="s">
        <v>56</v>
      </c>
      <c r="C20" s="92"/>
      <c r="D20" s="43"/>
      <c r="E20" s="43">
        <f>E21+E27+E32+E44+E58</f>
        <v>0</v>
      </c>
      <c r="F20" s="44"/>
      <c r="G20" s="45"/>
      <c r="H20" s="44"/>
      <c r="I20" s="44"/>
      <c r="J20" s="25"/>
      <c r="K20" s="140"/>
      <c r="L20" s="141"/>
      <c r="M20" s="142"/>
      <c r="N20" s="29"/>
      <c r="O20" s="37"/>
      <c r="P20" s="29"/>
      <c r="Q20" s="29"/>
      <c r="R20" s="29"/>
      <c r="S20" s="29"/>
      <c r="T20" s="29"/>
      <c r="U20" s="29"/>
      <c r="V20" s="134"/>
      <c r="W20" s="74"/>
    </row>
    <row r="21" spans="1:23" ht="16.5" customHeight="1" thickBot="1">
      <c r="A21" s="97"/>
      <c r="B21" s="68" t="s">
        <v>19</v>
      </c>
      <c r="C21" s="50" t="s">
        <v>57</v>
      </c>
      <c r="D21" s="43">
        <v>0.1</v>
      </c>
      <c r="E21" s="46"/>
      <c r="F21" s="44">
        <f>ROUND(E21*$F$61,2)</f>
        <v>0</v>
      </c>
      <c r="G21" s="45">
        <v>0.23</v>
      </c>
      <c r="H21" s="44">
        <f t="shared" ref="H21" si="0">ROUND(F21*G21,2)</f>
        <v>0</v>
      </c>
      <c r="I21" s="44">
        <f t="shared" ref="I21" si="1">ROUND(F21+H21,2)</f>
        <v>0</v>
      </c>
      <c r="J21" s="25"/>
      <c r="K21" s="140"/>
      <c r="L21" s="141"/>
      <c r="M21" s="142"/>
      <c r="N21" s="29"/>
      <c r="O21" s="37"/>
      <c r="P21" s="29"/>
      <c r="Q21" s="29"/>
      <c r="R21" s="29"/>
      <c r="S21" s="29"/>
      <c r="T21" s="29"/>
      <c r="U21" s="29"/>
      <c r="V21" s="134"/>
      <c r="W21" s="74"/>
    </row>
    <row r="22" spans="1:23" ht="16.5" customHeight="1" thickBot="1">
      <c r="A22" s="97"/>
      <c r="B22" s="49" t="s">
        <v>58</v>
      </c>
      <c r="C22" s="57" t="s">
        <v>59</v>
      </c>
      <c r="D22" s="53"/>
      <c r="E22" s="53"/>
      <c r="F22" s="56"/>
      <c r="G22" s="55"/>
      <c r="H22" s="56"/>
      <c r="I22" s="56"/>
      <c r="J22" s="25"/>
      <c r="K22" s="143"/>
      <c r="L22" s="144"/>
      <c r="M22" s="145"/>
      <c r="N22" s="30"/>
      <c r="O22" s="146"/>
      <c r="P22" s="30"/>
      <c r="Q22" s="30"/>
      <c r="R22" s="30"/>
      <c r="S22" s="30"/>
      <c r="T22" s="30"/>
      <c r="U22" s="30"/>
      <c r="V22" s="147"/>
      <c r="W22" s="76"/>
    </row>
    <row r="23" spans="1:23" ht="16.5" customHeight="1" thickBot="1">
      <c r="A23" s="97"/>
      <c r="B23" s="49" t="s">
        <v>60</v>
      </c>
      <c r="C23" s="57" t="s">
        <v>61</v>
      </c>
      <c r="D23" s="53"/>
      <c r="E23" s="53"/>
      <c r="F23" s="56"/>
      <c r="G23" s="55"/>
      <c r="H23" s="56"/>
      <c r="I23" s="56"/>
      <c r="K23" s="127"/>
      <c r="L23" s="129"/>
      <c r="M23" s="129"/>
      <c r="N23" s="129"/>
      <c r="O23" s="35"/>
      <c r="P23" s="129"/>
      <c r="Q23" s="129"/>
      <c r="R23" s="129"/>
      <c r="S23" s="129"/>
      <c r="T23" s="129"/>
      <c r="U23" s="129"/>
      <c r="V23" s="130"/>
      <c r="W23" s="72"/>
    </row>
    <row r="24" spans="1:23" ht="16.5" customHeight="1" thickBot="1">
      <c r="A24" s="97"/>
      <c r="B24" s="49" t="s">
        <v>62</v>
      </c>
      <c r="C24" s="57" t="s">
        <v>63</v>
      </c>
      <c r="D24" s="53"/>
      <c r="E24" s="53"/>
      <c r="F24" s="56"/>
      <c r="G24" s="55"/>
      <c r="H24" s="56"/>
      <c r="I24" s="56"/>
      <c r="J24" s="42"/>
      <c r="K24" s="138"/>
      <c r="L24" s="36"/>
      <c r="M24" s="36"/>
      <c r="N24" s="36"/>
      <c r="O24" s="139"/>
      <c r="P24" s="36"/>
      <c r="Q24" s="36"/>
      <c r="R24" s="36"/>
      <c r="S24" s="36"/>
      <c r="T24" s="36"/>
      <c r="U24" s="36"/>
      <c r="V24" s="132"/>
      <c r="W24" s="73"/>
    </row>
    <row r="25" spans="1:23" ht="16.5" customHeight="1" thickBot="1">
      <c r="A25" s="97"/>
      <c r="B25" s="49" t="s">
        <v>64</v>
      </c>
      <c r="C25" s="57" t="s">
        <v>65</v>
      </c>
      <c r="D25" s="53"/>
      <c r="E25" s="53"/>
      <c r="F25" s="56"/>
      <c r="G25" s="55"/>
      <c r="H25" s="56"/>
      <c r="I25" s="56"/>
      <c r="J25" s="42"/>
      <c r="K25" s="148"/>
      <c r="L25" s="149"/>
      <c r="M25" s="149"/>
      <c r="N25" s="149"/>
      <c r="O25" s="150"/>
      <c r="P25" s="149"/>
      <c r="Q25" s="149"/>
      <c r="R25" s="149"/>
      <c r="S25" s="149"/>
      <c r="T25" s="149"/>
      <c r="U25" s="149"/>
      <c r="V25" s="151"/>
      <c r="W25" s="77"/>
    </row>
    <row r="26" spans="1:23" ht="16.5" customHeight="1" thickBot="1">
      <c r="A26" s="97"/>
      <c r="B26" s="49" t="s">
        <v>66</v>
      </c>
      <c r="C26" s="57" t="s">
        <v>67</v>
      </c>
      <c r="D26" s="53"/>
      <c r="E26" s="53"/>
      <c r="F26" s="56"/>
      <c r="G26" s="55"/>
      <c r="H26" s="56"/>
      <c r="I26" s="56"/>
      <c r="K26" s="152"/>
      <c r="L26" s="153"/>
      <c r="M26" s="153"/>
      <c r="N26" s="153"/>
      <c r="O26" s="154"/>
      <c r="P26" s="153"/>
      <c r="Q26" s="153"/>
      <c r="R26" s="153"/>
      <c r="S26" s="153"/>
      <c r="T26" s="153"/>
      <c r="U26" s="153"/>
      <c r="V26" s="155"/>
      <c r="W26" s="78"/>
    </row>
    <row r="27" spans="1:23" ht="16.5" customHeight="1" thickBot="1">
      <c r="A27" s="97"/>
      <c r="B27" s="69" t="s">
        <v>20</v>
      </c>
      <c r="C27" s="50" t="s">
        <v>68</v>
      </c>
      <c r="D27" s="43">
        <v>0.28999999999999998</v>
      </c>
      <c r="E27" s="46"/>
      <c r="F27" s="44">
        <f>ROUND(E27*$F$61,2)</f>
        <v>0</v>
      </c>
      <c r="G27" s="45">
        <v>0.23</v>
      </c>
      <c r="H27" s="44">
        <f t="shared" ref="H27" si="2">ROUND(F27*G27,2)</f>
        <v>0</v>
      </c>
      <c r="I27" s="44">
        <f t="shared" ref="I27" si="3">ROUND(F27+H27,2)</f>
        <v>0</v>
      </c>
      <c r="K27" s="138"/>
      <c r="L27" s="36"/>
      <c r="M27" s="36"/>
      <c r="N27" s="36"/>
      <c r="O27" s="139"/>
      <c r="P27" s="139"/>
      <c r="Q27" s="36"/>
      <c r="R27" s="36"/>
      <c r="S27" s="36"/>
      <c r="T27" s="36"/>
      <c r="U27" s="36"/>
      <c r="V27" s="132"/>
      <c r="W27" s="79"/>
    </row>
    <row r="28" spans="1:23" ht="16.2" thickBot="1">
      <c r="A28" s="97"/>
      <c r="B28" s="49" t="s">
        <v>58</v>
      </c>
      <c r="C28" s="57" t="s">
        <v>69</v>
      </c>
      <c r="D28" s="53"/>
      <c r="E28" s="53"/>
      <c r="F28" s="56"/>
      <c r="G28" s="55"/>
      <c r="H28" s="56"/>
      <c r="I28" s="56"/>
      <c r="K28" s="135"/>
      <c r="L28" s="29"/>
      <c r="M28" s="29"/>
      <c r="N28" s="29"/>
      <c r="O28" s="37"/>
      <c r="P28" s="29"/>
      <c r="Q28" s="29"/>
      <c r="R28" s="29"/>
      <c r="S28" s="29"/>
      <c r="T28" s="29"/>
      <c r="U28" s="29"/>
      <c r="V28" s="134"/>
      <c r="W28" s="80"/>
    </row>
    <row r="29" spans="1:23" ht="16.2" thickBot="1">
      <c r="A29" s="97"/>
      <c r="B29" s="49" t="s">
        <v>60</v>
      </c>
      <c r="C29" s="57" t="s">
        <v>70</v>
      </c>
      <c r="D29" s="53"/>
      <c r="E29" s="53"/>
      <c r="F29" s="56"/>
      <c r="G29" s="55"/>
      <c r="H29" s="56"/>
      <c r="I29" s="56"/>
      <c r="K29" s="135"/>
      <c r="L29" s="29"/>
      <c r="M29" s="29"/>
      <c r="N29" s="29"/>
      <c r="O29" s="37"/>
      <c r="P29" s="29"/>
      <c r="Q29" s="29"/>
      <c r="R29" s="29"/>
      <c r="S29" s="29"/>
      <c r="T29" s="29"/>
      <c r="U29" s="29"/>
      <c r="V29" s="134"/>
      <c r="W29" s="80"/>
    </row>
    <row r="30" spans="1:23" ht="16.2" thickBot="1">
      <c r="A30" s="97"/>
      <c r="B30" s="49" t="s">
        <v>62</v>
      </c>
      <c r="C30" s="57" t="s">
        <v>71</v>
      </c>
      <c r="D30" s="53"/>
      <c r="E30" s="53"/>
      <c r="F30" s="56"/>
      <c r="G30" s="55"/>
      <c r="H30" s="56"/>
      <c r="I30" s="56"/>
      <c r="K30" s="135"/>
      <c r="L30" s="29"/>
      <c r="M30" s="37"/>
      <c r="N30" s="29"/>
      <c r="O30" s="37"/>
      <c r="P30" s="29"/>
      <c r="Q30" s="29"/>
      <c r="R30" s="29"/>
      <c r="S30" s="29"/>
      <c r="T30" s="29"/>
      <c r="U30" s="29"/>
      <c r="V30" s="134"/>
      <c r="W30" s="80"/>
    </row>
    <row r="31" spans="1:23" ht="16.2" thickBot="1">
      <c r="A31" s="97"/>
      <c r="B31" s="49" t="s">
        <v>64</v>
      </c>
      <c r="C31" s="57" t="s">
        <v>72</v>
      </c>
      <c r="D31" s="53"/>
      <c r="E31" s="53"/>
      <c r="F31" s="56"/>
      <c r="G31" s="55"/>
      <c r="H31" s="56"/>
      <c r="I31" s="56"/>
      <c r="K31" s="135"/>
      <c r="L31" s="29"/>
      <c r="M31" s="29"/>
      <c r="N31" s="29"/>
      <c r="O31" s="37"/>
      <c r="P31" s="29"/>
      <c r="Q31" s="29"/>
      <c r="R31" s="29"/>
      <c r="S31" s="29"/>
      <c r="T31" s="29"/>
      <c r="U31" s="29"/>
      <c r="V31" s="134"/>
      <c r="W31" s="80"/>
    </row>
    <row r="32" spans="1:23" ht="16.2" thickBot="1">
      <c r="A32" s="97"/>
      <c r="B32" s="68" t="s">
        <v>21</v>
      </c>
      <c r="C32" s="50" t="s">
        <v>73</v>
      </c>
      <c r="D32" s="43">
        <v>0.25</v>
      </c>
      <c r="E32" s="46"/>
      <c r="F32" s="44">
        <f>ROUND(E32*$F$61,2)</f>
        <v>0</v>
      </c>
      <c r="G32" s="45">
        <v>0.23</v>
      </c>
      <c r="H32" s="44">
        <f t="shared" ref="H32" si="4">ROUND(F32*G32,2)</f>
        <v>0</v>
      </c>
      <c r="I32" s="44">
        <f t="shared" ref="I32" si="5">ROUND(F32+H32,2)</f>
        <v>0</v>
      </c>
      <c r="K32" s="156"/>
      <c r="L32" s="30"/>
      <c r="M32" s="146"/>
      <c r="N32" s="30"/>
      <c r="O32" s="146"/>
      <c r="P32" s="30"/>
      <c r="Q32" s="30"/>
      <c r="R32" s="30"/>
      <c r="S32" s="30"/>
      <c r="T32" s="30"/>
      <c r="U32" s="30"/>
      <c r="V32" s="157"/>
      <c r="W32" s="81"/>
    </row>
    <row r="33" spans="1:23" ht="16.5" customHeight="1" thickBot="1">
      <c r="A33" s="97"/>
      <c r="B33" s="49" t="s">
        <v>74</v>
      </c>
      <c r="C33" s="57" t="s">
        <v>75</v>
      </c>
      <c r="D33" s="53"/>
      <c r="E33" s="53"/>
      <c r="F33" s="56"/>
      <c r="G33" s="55"/>
      <c r="H33" s="56"/>
      <c r="I33" s="56"/>
      <c r="K33" s="127"/>
      <c r="L33" s="129"/>
      <c r="M33" s="129"/>
      <c r="N33" s="129"/>
      <c r="O33" s="35"/>
      <c r="P33" s="129"/>
      <c r="Q33" s="129"/>
      <c r="R33" s="129"/>
      <c r="S33" s="129"/>
      <c r="T33" s="129"/>
      <c r="U33" s="129"/>
      <c r="V33" s="130"/>
      <c r="W33" s="82"/>
    </row>
    <row r="34" spans="1:23" ht="16.2" thickBot="1">
      <c r="A34" s="97"/>
      <c r="B34" s="49" t="s">
        <v>76</v>
      </c>
      <c r="C34" s="57" t="s">
        <v>77</v>
      </c>
      <c r="D34" s="53"/>
      <c r="E34" s="53"/>
      <c r="F34" s="56"/>
      <c r="G34" s="55"/>
      <c r="H34" s="56"/>
      <c r="I34" s="56"/>
      <c r="K34" s="127"/>
      <c r="L34" s="129"/>
      <c r="M34" s="129"/>
      <c r="N34" s="129"/>
      <c r="O34" s="35"/>
      <c r="P34" s="129"/>
      <c r="Q34" s="129"/>
      <c r="R34" s="129"/>
      <c r="S34" s="129"/>
      <c r="T34" s="129"/>
      <c r="U34" s="129"/>
      <c r="V34" s="130"/>
      <c r="W34" s="82"/>
    </row>
    <row r="35" spans="1:23" ht="16.2" thickBot="1">
      <c r="A35" s="97"/>
      <c r="B35" s="49" t="s">
        <v>78</v>
      </c>
      <c r="C35" s="57" t="s">
        <v>79</v>
      </c>
      <c r="D35" s="53"/>
      <c r="E35" s="53"/>
      <c r="F35" s="56"/>
      <c r="G35" s="55"/>
      <c r="H35" s="56"/>
      <c r="I35" s="56"/>
      <c r="J35" s="28"/>
      <c r="K35" s="138"/>
      <c r="L35" s="36"/>
      <c r="M35" s="36"/>
      <c r="N35" s="36"/>
      <c r="O35" s="139"/>
      <c r="P35" s="36"/>
      <c r="Q35" s="36"/>
      <c r="R35" s="36"/>
      <c r="S35" s="36"/>
      <c r="T35" s="36"/>
      <c r="U35" s="36"/>
      <c r="V35" s="132"/>
      <c r="W35" s="79"/>
    </row>
    <row r="36" spans="1:23" ht="16.2" thickBot="1">
      <c r="A36" s="97"/>
      <c r="B36" s="49" t="s">
        <v>80</v>
      </c>
      <c r="C36" s="57" t="s">
        <v>81</v>
      </c>
      <c r="D36" s="53"/>
      <c r="E36" s="53"/>
      <c r="F36" s="56"/>
      <c r="G36" s="55"/>
      <c r="H36" s="56"/>
      <c r="I36" s="56"/>
      <c r="J36" s="28"/>
      <c r="K36" s="135"/>
      <c r="L36" s="29"/>
      <c r="M36" s="29"/>
      <c r="N36" s="29"/>
      <c r="O36" s="37"/>
      <c r="P36" s="29"/>
      <c r="Q36" s="29"/>
      <c r="R36" s="29"/>
      <c r="S36" s="29"/>
      <c r="T36" s="29"/>
      <c r="U36" s="29"/>
      <c r="V36" s="134"/>
      <c r="W36" s="80"/>
    </row>
    <row r="37" spans="1:23" ht="16.2" thickBot="1">
      <c r="A37" s="97"/>
      <c r="B37" s="49" t="s">
        <v>82</v>
      </c>
      <c r="C37" s="57" t="s">
        <v>83</v>
      </c>
      <c r="D37" s="53"/>
      <c r="E37" s="53"/>
      <c r="F37" s="56"/>
      <c r="G37" s="55"/>
      <c r="H37" s="56"/>
      <c r="I37" s="56"/>
      <c r="J37" s="28"/>
      <c r="K37" s="133"/>
      <c r="L37" s="29"/>
      <c r="M37" s="29"/>
      <c r="N37" s="29"/>
      <c r="O37" s="37"/>
      <c r="P37" s="29"/>
      <c r="Q37" s="29"/>
      <c r="R37" s="29"/>
      <c r="S37" s="29"/>
      <c r="T37" s="29"/>
      <c r="U37" s="29"/>
      <c r="V37" s="134"/>
      <c r="W37" s="80"/>
    </row>
    <row r="38" spans="1:23" ht="16.2" thickBot="1">
      <c r="A38" s="97"/>
      <c r="B38" s="49" t="s">
        <v>84</v>
      </c>
      <c r="C38" s="57" t="s">
        <v>85</v>
      </c>
      <c r="D38" s="53"/>
      <c r="E38" s="53"/>
      <c r="F38" s="56"/>
      <c r="G38" s="55"/>
      <c r="H38" s="56"/>
      <c r="I38" s="56"/>
      <c r="J38" s="28"/>
      <c r="K38" s="135"/>
      <c r="L38" s="29"/>
      <c r="M38" s="29"/>
      <c r="N38" s="29"/>
      <c r="O38" s="37"/>
      <c r="P38" s="29"/>
      <c r="Q38" s="29"/>
      <c r="R38" s="29"/>
      <c r="S38" s="29"/>
      <c r="T38" s="29"/>
      <c r="U38" s="29"/>
      <c r="V38" s="134"/>
      <c r="W38" s="80"/>
    </row>
    <row r="39" spans="1:23" ht="16.2" thickBot="1">
      <c r="A39" s="97"/>
      <c r="B39" s="49" t="s">
        <v>86</v>
      </c>
      <c r="C39" s="57" t="s">
        <v>87</v>
      </c>
      <c r="D39" s="53"/>
      <c r="E39" s="53"/>
      <c r="F39" s="56"/>
      <c r="G39" s="55"/>
      <c r="H39" s="56"/>
      <c r="I39" s="56"/>
      <c r="J39" s="28"/>
      <c r="K39" s="135"/>
      <c r="L39" s="29"/>
      <c r="M39" s="29"/>
      <c r="N39" s="29"/>
      <c r="O39" s="37"/>
      <c r="P39" s="29"/>
      <c r="Q39" s="29"/>
      <c r="R39" s="29"/>
      <c r="S39" s="29"/>
      <c r="T39" s="29"/>
      <c r="U39" s="29"/>
      <c r="V39" s="134"/>
      <c r="W39" s="80"/>
    </row>
    <row r="40" spans="1:23" ht="16.2" thickBot="1">
      <c r="A40" s="97"/>
      <c r="B40" s="49" t="s">
        <v>88</v>
      </c>
      <c r="C40" s="57" t="s">
        <v>89</v>
      </c>
      <c r="D40" s="53"/>
      <c r="E40" s="53"/>
      <c r="F40" s="56"/>
      <c r="G40" s="55"/>
      <c r="H40" s="56"/>
      <c r="I40" s="56"/>
      <c r="J40" s="28"/>
      <c r="K40" s="133"/>
      <c r="L40" s="29"/>
      <c r="M40" s="29"/>
      <c r="N40" s="29"/>
      <c r="O40" s="37"/>
      <c r="P40" s="29"/>
      <c r="Q40" s="29"/>
      <c r="R40" s="29"/>
      <c r="S40" s="29"/>
      <c r="T40" s="29"/>
      <c r="U40" s="29"/>
      <c r="V40" s="134"/>
      <c r="W40" s="80"/>
    </row>
    <row r="41" spans="1:23" ht="16.2" thickBot="1">
      <c r="A41" s="97"/>
      <c r="B41" s="49" t="s">
        <v>90</v>
      </c>
      <c r="C41" s="57" t="s">
        <v>91</v>
      </c>
      <c r="D41" s="53"/>
      <c r="E41" s="53"/>
      <c r="F41" s="56"/>
      <c r="G41" s="55"/>
      <c r="H41" s="56"/>
      <c r="I41" s="56"/>
      <c r="J41" s="28"/>
      <c r="K41" s="135"/>
      <c r="L41" s="29"/>
      <c r="M41" s="29"/>
      <c r="N41" s="29"/>
      <c r="O41" s="37"/>
      <c r="P41" s="29"/>
      <c r="Q41" s="29"/>
      <c r="R41" s="29"/>
      <c r="S41" s="29"/>
      <c r="T41" s="29"/>
      <c r="U41" s="29"/>
      <c r="V41" s="134"/>
      <c r="W41" s="80"/>
    </row>
    <row r="42" spans="1:23" ht="16.2" thickBot="1">
      <c r="A42" s="97"/>
      <c r="B42" s="49" t="s">
        <v>92</v>
      </c>
      <c r="C42" s="57" t="s">
        <v>93</v>
      </c>
      <c r="D42" s="53"/>
      <c r="E42" s="53"/>
      <c r="F42" s="56"/>
      <c r="G42" s="55"/>
      <c r="H42" s="56"/>
      <c r="I42" s="56"/>
      <c r="J42" s="28"/>
      <c r="K42" s="135"/>
      <c r="L42" s="29"/>
      <c r="M42" s="29"/>
      <c r="N42" s="29"/>
      <c r="O42" s="37"/>
      <c r="P42" s="29"/>
      <c r="Q42" s="29"/>
      <c r="R42" s="29"/>
      <c r="S42" s="29"/>
      <c r="T42" s="29"/>
      <c r="U42" s="29"/>
      <c r="V42" s="134"/>
      <c r="W42" s="80"/>
    </row>
    <row r="43" spans="1:23" ht="16.2" thickBot="1">
      <c r="A43" s="97"/>
      <c r="B43" s="49" t="s">
        <v>94</v>
      </c>
      <c r="C43" s="57" t="s">
        <v>95</v>
      </c>
      <c r="D43" s="53"/>
      <c r="E43" s="53"/>
      <c r="F43" s="56"/>
      <c r="G43" s="55"/>
      <c r="H43" s="56"/>
      <c r="I43" s="56"/>
      <c r="J43" s="28"/>
      <c r="K43" s="156"/>
      <c r="L43" s="30"/>
      <c r="M43" s="30"/>
      <c r="N43" s="30"/>
      <c r="O43" s="146"/>
      <c r="P43" s="30"/>
      <c r="Q43" s="30"/>
      <c r="R43" s="30"/>
      <c r="S43" s="30"/>
      <c r="T43" s="30"/>
      <c r="U43" s="30"/>
      <c r="V43" s="157"/>
      <c r="W43" s="81"/>
    </row>
    <row r="44" spans="1:23" ht="16.2" thickBot="1">
      <c r="A44" s="97"/>
      <c r="B44" s="68" t="s">
        <v>22</v>
      </c>
      <c r="C44" s="50" t="s">
        <v>96</v>
      </c>
      <c r="D44" s="43">
        <v>0.33</v>
      </c>
      <c r="E44" s="46"/>
      <c r="F44" s="44">
        <f>ROUND(E44*$F$61,2)</f>
        <v>0</v>
      </c>
      <c r="G44" s="45">
        <v>0.23</v>
      </c>
      <c r="H44" s="44">
        <f t="shared" ref="H44" si="6">ROUND(F44*G44,2)</f>
        <v>0</v>
      </c>
      <c r="I44" s="44">
        <f>ROUND(F44+H44,2)</f>
        <v>0</v>
      </c>
      <c r="K44" s="127"/>
      <c r="L44" s="129"/>
      <c r="M44" s="129"/>
      <c r="N44" s="129"/>
      <c r="O44" s="35"/>
      <c r="P44" s="129"/>
      <c r="Q44" s="129"/>
      <c r="R44" s="129"/>
      <c r="S44" s="129"/>
      <c r="T44" s="129"/>
      <c r="U44" s="129"/>
      <c r="V44" s="130"/>
      <c r="W44" s="83"/>
    </row>
    <row r="45" spans="1:23" ht="26.4" customHeight="1" thickBot="1">
      <c r="A45" s="97"/>
      <c r="B45" s="49" t="s">
        <v>97</v>
      </c>
      <c r="C45" s="57" t="s">
        <v>98</v>
      </c>
      <c r="D45" s="53"/>
      <c r="E45" s="53"/>
      <c r="F45" s="56"/>
      <c r="G45" s="55"/>
      <c r="H45" s="56"/>
      <c r="I45" s="56"/>
      <c r="K45" s="138"/>
      <c r="L45" s="36"/>
      <c r="M45" s="36"/>
      <c r="N45" s="36"/>
      <c r="O45" s="139"/>
      <c r="P45" s="36"/>
      <c r="Q45" s="36"/>
      <c r="R45" s="36"/>
      <c r="S45" s="36"/>
      <c r="T45" s="36"/>
      <c r="U45" s="36"/>
      <c r="V45" s="132"/>
      <c r="W45" s="79"/>
    </row>
    <row r="46" spans="1:23" ht="16.2" thickBot="1">
      <c r="A46" s="97"/>
      <c r="B46" s="49" t="s">
        <v>99</v>
      </c>
      <c r="C46" s="58" t="s">
        <v>100</v>
      </c>
      <c r="D46" s="59"/>
      <c r="E46" s="59"/>
      <c r="F46" s="56"/>
      <c r="G46" s="55"/>
      <c r="H46" s="56"/>
      <c r="I46" s="56"/>
      <c r="K46" s="135"/>
      <c r="L46" s="29"/>
      <c r="M46" s="29"/>
      <c r="N46" s="29"/>
      <c r="O46" s="37"/>
      <c r="P46" s="29"/>
      <c r="Q46" s="29"/>
      <c r="R46" s="29"/>
      <c r="S46" s="29"/>
      <c r="T46" s="29"/>
      <c r="U46" s="29"/>
      <c r="V46" s="134"/>
      <c r="W46" s="80"/>
    </row>
    <row r="47" spans="1:23" ht="16.2" thickBot="1">
      <c r="A47" s="97"/>
      <c r="B47" s="49" t="s">
        <v>101</v>
      </c>
      <c r="C47" s="57" t="s">
        <v>102</v>
      </c>
      <c r="D47" s="70"/>
      <c r="E47" s="70"/>
      <c r="F47" s="56"/>
      <c r="G47" s="55"/>
      <c r="H47" s="56"/>
      <c r="I47" s="56"/>
      <c r="K47" s="135"/>
      <c r="L47" s="29"/>
      <c r="M47" s="29"/>
      <c r="N47" s="29"/>
      <c r="O47" s="37"/>
      <c r="P47" s="29"/>
      <c r="Q47" s="29"/>
      <c r="R47" s="29"/>
      <c r="S47" s="29"/>
      <c r="T47" s="29"/>
      <c r="U47" s="29"/>
      <c r="V47" s="134"/>
      <c r="W47" s="80"/>
    </row>
    <row r="48" spans="1:23" ht="42" thickBot="1">
      <c r="A48" s="97"/>
      <c r="B48" s="49" t="s">
        <v>103</v>
      </c>
      <c r="C48" s="58" t="s">
        <v>104</v>
      </c>
      <c r="D48" s="70"/>
      <c r="E48" s="70"/>
      <c r="F48" s="56"/>
      <c r="G48" s="55"/>
      <c r="H48" s="56"/>
      <c r="I48" s="56"/>
      <c r="K48" s="135"/>
      <c r="L48" s="29"/>
      <c r="M48" s="29"/>
      <c r="N48" s="29"/>
      <c r="O48" s="37"/>
      <c r="P48" s="29"/>
      <c r="Q48" s="29"/>
      <c r="R48" s="29"/>
      <c r="S48" s="29"/>
      <c r="T48" s="29"/>
      <c r="U48" s="29"/>
      <c r="V48" s="134"/>
      <c r="W48" s="80"/>
    </row>
    <row r="49" spans="1:23" ht="16.2" thickBot="1">
      <c r="A49" s="97"/>
      <c r="B49" s="49" t="s">
        <v>105</v>
      </c>
      <c r="C49" s="58" t="s">
        <v>106</v>
      </c>
      <c r="D49" s="70"/>
      <c r="E49" s="70"/>
      <c r="F49" s="56"/>
      <c r="G49" s="55"/>
      <c r="H49" s="56"/>
      <c r="I49" s="56"/>
      <c r="J49" s="12"/>
      <c r="K49" s="156"/>
      <c r="L49" s="30"/>
      <c r="M49" s="30"/>
      <c r="N49" s="30"/>
      <c r="O49" s="146"/>
      <c r="P49" s="30"/>
      <c r="Q49" s="30"/>
      <c r="R49" s="30"/>
      <c r="S49" s="30"/>
      <c r="T49" s="30"/>
      <c r="U49" s="30"/>
      <c r="V49" s="157"/>
      <c r="W49" s="81"/>
    </row>
    <row r="50" spans="1:23" ht="16.2" thickBot="1">
      <c r="A50" s="97"/>
      <c r="B50" s="49" t="s">
        <v>107</v>
      </c>
      <c r="C50" s="58" t="s">
        <v>108</v>
      </c>
      <c r="D50" s="70"/>
      <c r="E50" s="70"/>
      <c r="F50" s="56"/>
      <c r="G50" s="55"/>
      <c r="H50" s="56"/>
      <c r="I50" s="56"/>
      <c r="K50" s="127"/>
      <c r="L50" s="129"/>
      <c r="M50" s="129"/>
      <c r="N50" s="129"/>
      <c r="O50" s="35"/>
      <c r="P50" s="129"/>
      <c r="Q50" s="129"/>
      <c r="R50" s="129"/>
      <c r="S50" s="129"/>
      <c r="T50" s="129"/>
      <c r="U50" s="129"/>
      <c r="V50" s="130"/>
      <c r="W50" s="82"/>
    </row>
    <row r="51" spans="1:23" ht="28.2" thickBot="1">
      <c r="A51" s="97"/>
      <c r="B51" s="49" t="s">
        <v>109</v>
      </c>
      <c r="C51" s="58" t="s">
        <v>110</v>
      </c>
      <c r="D51" s="70"/>
      <c r="E51" s="70"/>
      <c r="F51" s="56"/>
      <c r="G51" s="55"/>
      <c r="H51" s="56"/>
      <c r="I51" s="56"/>
      <c r="K51" s="138"/>
      <c r="L51" s="36"/>
      <c r="M51" s="36"/>
      <c r="N51" s="36"/>
      <c r="O51" s="139"/>
      <c r="P51" s="36"/>
      <c r="Q51" s="36"/>
      <c r="R51" s="36"/>
      <c r="S51" s="36"/>
      <c r="T51" s="36"/>
      <c r="U51" s="36"/>
      <c r="V51" s="132"/>
      <c r="W51" s="79"/>
    </row>
    <row r="52" spans="1:23" ht="42" thickBot="1">
      <c r="A52" s="97"/>
      <c r="B52" s="49" t="s">
        <v>111</v>
      </c>
      <c r="C52" s="58" t="s">
        <v>112</v>
      </c>
      <c r="D52" s="70"/>
      <c r="E52" s="70"/>
      <c r="F52" s="56"/>
      <c r="G52" s="55"/>
      <c r="H52" s="56"/>
      <c r="I52" s="56"/>
      <c r="K52" s="135"/>
      <c r="L52" s="29"/>
      <c r="M52" s="158"/>
      <c r="N52" s="29"/>
      <c r="O52" s="37"/>
      <c r="P52" s="29"/>
      <c r="Q52" s="29"/>
      <c r="R52" s="29"/>
      <c r="S52" s="29"/>
      <c r="T52" s="29"/>
      <c r="U52" s="29"/>
      <c r="V52" s="134"/>
      <c r="W52" s="80"/>
    </row>
    <row r="53" spans="1:23" ht="42" thickBot="1">
      <c r="A53" s="97"/>
      <c r="B53" s="49" t="s">
        <v>113</v>
      </c>
      <c r="C53" s="57" t="s">
        <v>114</v>
      </c>
      <c r="D53" s="53"/>
      <c r="E53" s="53"/>
      <c r="F53" s="56"/>
      <c r="G53" s="55"/>
      <c r="H53" s="56"/>
      <c r="I53" s="56"/>
      <c r="K53" s="135"/>
      <c r="L53" s="29"/>
      <c r="M53" s="158"/>
      <c r="N53" s="29"/>
      <c r="O53" s="37"/>
      <c r="P53" s="29"/>
      <c r="Q53" s="29"/>
      <c r="R53" s="29"/>
      <c r="S53" s="29"/>
      <c r="T53" s="29"/>
      <c r="U53" s="29"/>
      <c r="V53" s="134"/>
      <c r="W53" s="80"/>
    </row>
    <row r="54" spans="1:23" ht="28.2" thickBot="1">
      <c r="A54" s="97"/>
      <c r="B54" s="49" t="s">
        <v>115</v>
      </c>
      <c r="C54" s="57" t="s">
        <v>116</v>
      </c>
      <c r="D54" s="63"/>
      <c r="E54" s="63"/>
      <c r="F54" s="56"/>
      <c r="G54" s="55"/>
      <c r="H54" s="56"/>
      <c r="I54" s="56"/>
      <c r="K54" s="135"/>
      <c r="L54" s="29"/>
      <c r="M54" s="158"/>
      <c r="N54" s="29"/>
      <c r="O54" s="37"/>
      <c r="P54" s="29"/>
      <c r="Q54" s="29"/>
      <c r="R54" s="29"/>
      <c r="S54" s="29"/>
      <c r="T54" s="29"/>
      <c r="U54" s="29"/>
      <c r="V54" s="134"/>
      <c r="W54" s="80"/>
    </row>
    <row r="55" spans="1:23" ht="16.2" thickBot="1">
      <c r="A55" s="97"/>
      <c r="B55" s="49" t="s">
        <v>117</v>
      </c>
      <c r="C55" s="60" t="s">
        <v>118</v>
      </c>
      <c r="D55" s="61"/>
      <c r="E55" s="61"/>
      <c r="F55" s="56"/>
      <c r="G55" s="55"/>
      <c r="H55" s="56"/>
      <c r="I55" s="56"/>
      <c r="K55" s="133"/>
      <c r="L55" s="29"/>
      <c r="M55" s="158"/>
      <c r="N55" s="29"/>
      <c r="O55" s="37"/>
      <c r="P55" s="29"/>
      <c r="Q55" s="29"/>
      <c r="R55" s="29"/>
      <c r="S55" s="29"/>
      <c r="T55" s="29"/>
      <c r="U55" s="29"/>
      <c r="V55" s="134"/>
      <c r="W55" s="80"/>
    </row>
    <row r="56" spans="1:23" ht="16.2" thickBot="1">
      <c r="A56" s="97"/>
      <c r="B56" s="49" t="s">
        <v>119</v>
      </c>
      <c r="C56" s="60" t="s">
        <v>120</v>
      </c>
      <c r="D56" s="53"/>
      <c r="E56" s="53"/>
      <c r="F56" s="56"/>
      <c r="G56" s="55"/>
      <c r="H56" s="56"/>
      <c r="I56" s="56"/>
      <c r="K56" s="135"/>
      <c r="L56" s="29"/>
      <c r="M56" s="29"/>
      <c r="N56" s="29"/>
      <c r="O56" s="37"/>
      <c r="P56" s="29"/>
      <c r="Q56" s="29"/>
      <c r="R56" s="29"/>
      <c r="S56" s="29"/>
      <c r="T56" s="29"/>
      <c r="U56" s="29"/>
      <c r="V56" s="134"/>
      <c r="W56" s="80"/>
    </row>
    <row r="57" spans="1:23" ht="16.2" thickBot="1">
      <c r="A57" s="98"/>
      <c r="B57" s="49" t="s">
        <v>121</v>
      </c>
      <c r="C57" s="60" t="s">
        <v>122</v>
      </c>
      <c r="D57" s="53"/>
      <c r="E57" s="53"/>
      <c r="F57" s="56"/>
      <c r="G57" s="55"/>
      <c r="H57" s="56"/>
      <c r="I57" s="56"/>
      <c r="J57" s="12"/>
      <c r="K57" s="156"/>
      <c r="L57" s="30"/>
      <c r="M57" s="30"/>
      <c r="N57" s="30"/>
      <c r="O57" s="146"/>
      <c r="P57" s="30"/>
      <c r="Q57" s="30"/>
      <c r="R57" s="30"/>
      <c r="S57" s="30"/>
      <c r="T57" s="30"/>
      <c r="U57" s="30"/>
      <c r="V57" s="157"/>
      <c r="W57" s="81"/>
    </row>
    <row r="58" spans="1:23" ht="16.2" thickBot="1">
      <c r="A58" s="96" t="s">
        <v>13</v>
      </c>
      <c r="B58" s="92" t="s">
        <v>123</v>
      </c>
      <c r="C58" s="92"/>
      <c r="D58" s="43">
        <v>0.1</v>
      </c>
      <c r="E58" s="46"/>
      <c r="F58" s="44">
        <f>ROUND(E58*$F$61,2)</f>
        <v>0</v>
      </c>
      <c r="G58" s="45">
        <v>0.23</v>
      </c>
      <c r="H58" s="44">
        <f t="shared" ref="H58" si="7">ROUND(F58*G58,2)</f>
        <v>0</v>
      </c>
      <c r="I58" s="44">
        <f t="shared" ref="I58" si="8">ROUND(F58+H58,2)</f>
        <v>0</v>
      </c>
      <c r="K58" s="127"/>
      <c r="L58" s="129"/>
      <c r="M58" s="129"/>
      <c r="N58" s="129"/>
      <c r="O58" s="35"/>
      <c r="P58" s="129"/>
      <c r="Q58" s="129"/>
      <c r="R58" s="129"/>
      <c r="S58" s="129"/>
      <c r="T58" s="129"/>
      <c r="U58" s="129"/>
      <c r="V58" s="130"/>
      <c r="W58" s="82"/>
    </row>
    <row r="59" spans="1:23" ht="16.2" thickBot="1">
      <c r="A59" s="97"/>
      <c r="B59" s="48" t="s">
        <v>36</v>
      </c>
      <c r="C59" s="62" t="s">
        <v>124</v>
      </c>
      <c r="D59" s="63"/>
      <c r="E59" s="63"/>
      <c r="F59" s="64"/>
      <c r="G59" s="65"/>
      <c r="H59" s="64"/>
      <c r="I59" s="64"/>
      <c r="K59" s="138"/>
      <c r="L59" s="36"/>
      <c r="M59" s="36"/>
      <c r="N59" s="36"/>
      <c r="O59" s="139"/>
      <c r="P59" s="36"/>
      <c r="Q59" s="36"/>
      <c r="R59" s="36"/>
      <c r="S59" s="36"/>
      <c r="T59" s="36"/>
      <c r="U59" s="36"/>
      <c r="V59" s="132"/>
      <c r="W59" s="79"/>
    </row>
    <row r="60" spans="1:23" ht="16.2" thickBot="1">
      <c r="A60" s="98"/>
      <c r="B60" s="48" t="s">
        <v>37</v>
      </c>
      <c r="C60" s="60" t="s">
        <v>125</v>
      </c>
      <c r="D60" s="53"/>
      <c r="E60" s="53"/>
      <c r="F60" s="56"/>
      <c r="G60" s="55"/>
      <c r="H60" s="56"/>
      <c r="I60" s="56"/>
      <c r="K60" s="135"/>
      <c r="L60" s="29"/>
      <c r="M60" s="29"/>
      <c r="N60" s="29"/>
      <c r="O60" s="37"/>
      <c r="P60" s="29"/>
      <c r="Q60" s="29"/>
      <c r="R60" s="29"/>
      <c r="S60" s="29"/>
      <c r="T60" s="29"/>
      <c r="U60" s="29"/>
      <c r="V60" s="134"/>
      <c r="W60" s="80"/>
    </row>
    <row r="61" spans="1:23" ht="18.600000000000001" thickBot="1">
      <c r="A61" s="111" t="s">
        <v>14</v>
      </c>
      <c r="B61" s="112"/>
      <c r="C61" s="113"/>
      <c r="D61" s="14">
        <f>D58+D44+D32+D27+D21+D16+D11</f>
        <v>1.1500000000000001</v>
      </c>
      <c r="E61" s="39">
        <f>E11+E16+E21+E27+E32+E44+E58</f>
        <v>0</v>
      </c>
      <c r="F61" s="24"/>
      <c r="G61" s="16"/>
      <c r="H61" s="17"/>
      <c r="I61" s="15">
        <f>SUM(I11,I16,I21,I27,I32,I44,I58)</f>
        <v>0</v>
      </c>
    </row>
    <row r="62" spans="1:23" s="20" customFormat="1" ht="25.95" customHeight="1">
      <c r="A62" s="19"/>
      <c r="B62" s="19"/>
      <c r="C62" s="19"/>
      <c r="D62" s="18"/>
      <c r="E62" s="21"/>
      <c r="F62" s="27"/>
      <c r="G62" s="19"/>
      <c r="H62" s="27"/>
      <c r="I62" s="27"/>
      <c r="O62" s="26"/>
    </row>
    <row r="63" spans="1:23" ht="72.599999999999994" thickBot="1">
      <c r="A63" s="5"/>
      <c r="B63" s="5"/>
      <c r="C63" s="7" t="s">
        <v>16</v>
      </c>
      <c r="D63" s="6"/>
      <c r="E63" s="6"/>
      <c r="F63" s="8"/>
      <c r="G63" s="9"/>
      <c r="H63" s="5"/>
      <c r="I63" s="8"/>
    </row>
    <row r="64" spans="1:23">
      <c r="D64" s="10"/>
      <c r="E64" s="10"/>
      <c r="F64" s="12"/>
    </row>
    <row r="65" spans="3:9" ht="28.8">
      <c r="C65" s="11" t="s">
        <v>15</v>
      </c>
      <c r="D65" s="10"/>
      <c r="E65" s="10"/>
      <c r="F65" s="12"/>
      <c r="I65" s="41"/>
    </row>
    <row r="66" spans="3:9">
      <c r="C66" s="13"/>
      <c r="D66" s="10"/>
      <c r="E66" s="10"/>
      <c r="F66" s="12"/>
    </row>
    <row r="67" spans="3:9">
      <c r="C67" s="22" t="s">
        <v>126</v>
      </c>
      <c r="D67" s="10"/>
      <c r="E67" s="10"/>
    </row>
    <row r="68" spans="3:9">
      <c r="D68" s="10"/>
      <c r="E68" s="10"/>
    </row>
    <row r="69" spans="3:9" ht="35.4">
      <c r="C69" s="23" t="s">
        <v>18</v>
      </c>
      <c r="D69" s="10"/>
      <c r="E69" s="10"/>
    </row>
    <row r="70" spans="3:9">
      <c r="D70" s="10"/>
      <c r="E70" s="10"/>
    </row>
    <row r="71" spans="3:9">
      <c r="D71" s="10"/>
      <c r="E71" s="10"/>
    </row>
    <row r="73" spans="3:9">
      <c r="H73" s="41"/>
    </row>
  </sheetData>
  <mergeCells count="19">
    <mergeCell ref="A61:C61"/>
    <mergeCell ref="A7:A8"/>
    <mergeCell ref="B7:C8"/>
    <mergeCell ref="D7:I7"/>
    <mergeCell ref="A9:I9"/>
    <mergeCell ref="A1:I3"/>
    <mergeCell ref="A4:C4"/>
    <mergeCell ref="D4:I4"/>
    <mergeCell ref="A5:C5"/>
    <mergeCell ref="D5:I5"/>
    <mergeCell ref="A6:C6"/>
    <mergeCell ref="D6:I6"/>
    <mergeCell ref="B10:C10"/>
    <mergeCell ref="B58:C58"/>
    <mergeCell ref="A10:A19"/>
    <mergeCell ref="A20:A57"/>
    <mergeCell ref="A58:A60"/>
    <mergeCell ref="B11:C11"/>
    <mergeCell ref="B20:C20"/>
  </mergeCells>
  <phoneticPr fontId="16" type="noConversion"/>
  <printOptions horizontalCentered="1" verticalCentered="1"/>
  <pageMargins left="0.23622047244094491" right="0.23622047244094491" top="0" bottom="0" header="0.31496062992125984" footer="0.31496062992125984"/>
  <pageSetup paperSize="9" scale="2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HRF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Magdalena Paluch</dc:creator>
  <cp:lastModifiedBy>Agnieszka Rapeła</cp:lastModifiedBy>
  <cp:lastPrinted>2024-03-26T14:35:52Z</cp:lastPrinted>
  <dcterms:created xsi:type="dcterms:W3CDTF">2023-11-02T11:44:18Z</dcterms:created>
  <dcterms:modified xsi:type="dcterms:W3CDTF">2024-11-07T11:01:52Z</dcterms:modified>
</cp:coreProperties>
</file>